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ntola\Desktop\"/>
    </mc:Choice>
  </mc:AlternateContent>
  <bookViews>
    <workbookView xWindow="0" yWindow="0" windowWidth="25200" windowHeight="11985"/>
  </bookViews>
  <sheets>
    <sheet name="Adozioni-SAMM8AP02V-sEC. PISCIO" sheetId="1" r:id="rId1"/>
  </sheets>
  <calcPr calcId="152511"/>
</workbook>
</file>

<file path=xl/calcChain.xml><?xml version="1.0" encoding="utf-8"?>
<calcChain xmlns="http://schemas.openxmlformats.org/spreadsheetml/2006/main">
  <c r="F12" i="1" l="1"/>
  <c r="F13" i="1"/>
  <c r="F14" i="1"/>
  <c r="F15" i="1"/>
  <c r="F16" i="1"/>
  <c r="F17" i="1"/>
  <c r="F18" i="1"/>
  <c r="F19" i="1"/>
  <c r="F20" i="1"/>
  <c r="F21" i="1"/>
  <c r="F22" i="1"/>
  <c r="F23" i="1"/>
  <c r="I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I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I53" i="1"/>
</calcChain>
</file>

<file path=xl/sharedStrings.xml><?xml version="1.0" encoding="utf-8"?>
<sst xmlns="http://schemas.openxmlformats.org/spreadsheetml/2006/main" count="499" uniqueCount="125">
  <si>
    <t>SAMM8AP02V</t>
  </si>
  <si>
    <t>GIOSUE' CARDUCCI</t>
  </si>
  <si>
    <t>VIA NELLO INFANTE ,SNC</t>
  </si>
  <si>
    <t>Pisciotta</t>
  </si>
  <si>
    <t>NUM. PROT.:</t>
  </si>
  <si>
    <t>DATA PROT.:</t>
  </si>
  <si>
    <t>CLASSE</t>
  </si>
  <si>
    <t>SEZIONE</t>
  </si>
  <si>
    <t>TIPO</t>
  </si>
  <si>
    <t>CORSO</t>
  </si>
  <si>
    <t>DISCIPLINA</t>
  </si>
  <si>
    <t>CODICE VOLUME</t>
  </si>
  <si>
    <t>AUTORI</t>
  </si>
  <si>
    <t>TITOLO</t>
  </si>
  <si>
    <t>SOTTOTITOLO</t>
  </si>
  <si>
    <t>VOL.</t>
  </si>
  <si>
    <t>EDITORE</t>
  </si>
  <si>
    <t>PREZZO</t>
  </si>
  <si>
    <t>ANNO DI PRIMA ADOZIONE</t>
  </si>
  <si>
    <t>NUOVA</t>
  </si>
  <si>
    <t>DA ACQUISTARE</t>
  </si>
  <si>
    <t>CONSIGLIATO</t>
  </si>
  <si>
    <t>D</t>
  </si>
  <si>
    <t>MM</t>
  </si>
  <si>
    <t>36 ORE A TEMPO PROLUNGATO</t>
  </si>
  <si>
    <t>MUSICA</t>
  </si>
  <si>
    <t>LEONE LUCIANO PAOLI ROBERTO FERRARIN FABRIZIO - PANZA VITT</t>
  </si>
  <si>
    <t>MUSICA NEL CUORE + EBOOK</t>
  </si>
  <si>
    <t>VOLUME A +  VOLUME B + EASY EBOOK A + B (SU DVD)</t>
  </si>
  <si>
    <t>U</t>
  </si>
  <si>
    <t>PETRINI</t>
  </si>
  <si>
    <t>No</t>
  </si>
  <si>
    <t>Si</t>
  </si>
  <si>
    <t>TECNOLOGIA</t>
  </si>
  <si>
    <t xml:space="preserve">TUBIA ANTONELLA PASQUALE STEFANO </t>
  </si>
  <si>
    <t>FABLAB - LIBRO MISTO CON HUB LIBRO YOUNG</t>
  </si>
  <si>
    <t>TECNOLOGIA + DISEGNO + TAVOLE + HUB YOUNG + HUB KIT</t>
  </si>
  <si>
    <t>FABBRI SCUOLA</t>
  </si>
  <si>
    <t>GEOGRAFIA</t>
  </si>
  <si>
    <t xml:space="preserve">CASTRONOVO VALERIO  </t>
  </si>
  <si>
    <t>GEOWORLD - LIBRO MISTO CON LIBRO DIGITALE</t>
  </si>
  <si>
    <t>VOLUME 1 + ATLANTE GUIDATO + REGIONI D'ITALIA + PANDEMIA</t>
  </si>
  <si>
    <t>LA NUOVA ITALIA EDITRICE</t>
  </si>
  <si>
    <t>Ap</t>
  </si>
  <si>
    <t>ITALIANO</t>
  </si>
  <si>
    <t xml:space="preserve">MALTESE MARIA GRAZIA  </t>
  </si>
  <si>
    <t>REGIONE CHE VAI...RACCONTI CHE TROVI</t>
  </si>
  <si>
    <t xml:space="preserve"> </t>
  </si>
  <si>
    <t>MEDUSA EDITRICE</t>
  </si>
  <si>
    <t>SCIENZE MOTORIE E SPORTIVE</t>
  </si>
  <si>
    <t xml:space="preserve">DEL NISTA PIERLUIGI TASSELLI ANDREA </t>
  </si>
  <si>
    <t>MI METTO IN GIOCO</t>
  </si>
  <si>
    <t>D'ANNA</t>
  </si>
  <si>
    <t>FRANCESE</t>
  </si>
  <si>
    <t>BIGARANI F JAILLET E SEDIRI S</t>
  </si>
  <si>
    <t>SUPER CLASSE!  LIBRO MISTO CON LIBRO DIGITALE</t>
  </si>
  <si>
    <t>VOLUME 1 CON HUB YOUNG E HUB KIT</t>
  </si>
  <si>
    <t>RIZZOLI LANGUAGES</t>
  </si>
  <si>
    <t>ARTE E IMMAGINE</t>
  </si>
  <si>
    <t>GIORGI ROSSI FLAMINIA PEZONE GIULIA SCARPATI IRENE</t>
  </si>
  <si>
    <t>COME D'INCANTO - LIBRO MISTO CON LIBRO DIGITALE</t>
  </si>
  <si>
    <t>VOLUME A + VOLUME B + VOLUME C + #LARTENONSIFERMA</t>
  </si>
  <si>
    <t>SANSONI PER LA SCUOLA</t>
  </si>
  <si>
    <t>ITALIANO GRAMMATICA</t>
  </si>
  <si>
    <t xml:space="preserve">TARANTINO CARMEN  </t>
  </si>
  <si>
    <t>COLORIAMO LE PAROLE 1A/B + VOL.2 + QUADERNO OPERATIVO + VERSO L'ESAME + DVD</t>
  </si>
  <si>
    <t>GRAMMATICA DEL RAGIONAMENTO PER LA SCUOLA SECONDARIA DI PRIMO GRADO</t>
  </si>
  <si>
    <t>PALUMBO</t>
  </si>
  <si>
    <t>STORIA</t>
  </si>
  <si>
    <t xml:space="preserve">BERTINI FRANCO  </t>
  </si>
  <si>
    <t>CRESCERE CON LA STORIA</t>
  </si>
  <si>
    <t>VOLUME 1 + CITTADINANZA</t>
  </si>
  <si>
    <t>MURSIA SCUOLA</t>
  </si>
  <si>
    <t>ITALIANO ANTOLOGIA</t>
  </si>
  <si>
    <t xml:space="preserve">BIGGIO FAZI </t>
  </si>
  <si>
    <t>LIBRO APERTO V.1+BUSSOLA+QUAD+EPICA</t>
  </si>
  <si>
    <t>INGLESE</t>
  </si>
  <si>
    <t xml:space="preserve">AA VV  </t>
  </si>
  <si>
    <t>THINK BIG 1</t>
  </si>
  <si>
    <t>DIGITAL PACK: SB &amp; WB + MAGAZINE &amp; EXTRA BOOK CON QR CODE + EBOOK + 5 EREADE</t>
  </si>
  <si>
    <t>OXFORD UNIVERSITY PRESS</t>
  </si>
  <si>
    <t>MATEMATICA</t>
  </si>
  <si>
    <t xml:space="preserve">MONTEMURRO ANNA  </t>
  </si>
  <si>
    <t>ESATTO! ARITMETICA 1 + GEOMETRIA 1 + QUADERNO OPERATIVO 1 + PRONTUARIO 1</t>
  </si>
  <si>
    <t>DE AGOSTINI SCUOLA</t>
  </si>
  <si>
    <t>SCIENZE</t>
  </si>
  <si>
    <t>ACQUATI ALDO DE PASCALE CARMEN SEMINI VALERIA</t>
  </si>
  <si>
    <t>CURIOSI DI NATURA 1</t>
  </si>
  <si>
    <t>VOLUME 1</t>
  </si>
  <si>
    <t>LOESCHER EDITORE</t>
  </si>
  <si>
    <t>RELIGIONE</t>
  </si>
  <si>
    <t xml:space="preserve">PETROSILLO PIERO  </t>
  </si>
  <si>
    <t>TU SEI LA MIA VITA 1 + VANGELI E ATTI</t>
  </si>
  <si>
    <t>RAFFAELLO</t>
  </si>
  <si>
    <t xml:space="preserve">DI GIUSEPPE CARMINE  </t>
  </si>
  <si>
    <t>RACCONTI DI SIR WILLIAM (I)</t>
  </si>
  <si>
    <t>GO LIVE 2 - STANDARD</t>
  </si>
  <si>
    <t>SB&amp;WB&amp;EXTRA+CD</t>
  </si>
  <si>
    <t>TU SEI LA MIA VITA 2</t>
  </si>
  <si>
    <t>BRANDI CORRADI MORAZZONI</t>
  </si>
  <si>
    <t>ZOOM 2020 VOL.2+ATLANTE</t>
  </si>
  <si>
    <t>VOLUME 2 CON HUB YOUNG E HUB KIT</t>
  </si>
  <si>
    <t xml:space="preserve">BRAGA MILENA RECALCATI LUIGIA </t>
  </si>
  <si>
    <t>OLTRE LO SGUARDO - TUTTO IN UNO</t>
  </si>
  <si>
    <t>VOLUME UNICO+GLOSSARIO</t>
  </si>
  <si>
    <t>ELECTA SCUOLA</t>
  </si>
  <si>
    <t>CURIOSI DI NATURA 2</t>
  </si>
  <si>
    <t>VOLUME 2</t>
  </si>
  <si>
    <t>LIBRO APERTO V.2+BUSSOLA+QUAD+LETTER</t>
  </si>
  <si>
    <t xml:space="preserve">BIGGIO BARBARA  </t>
  </si>
  <si>
    <t>ALTRA STORIA (UN')  LIBRO MISTO CON LIBRO DIGITALE</t>
  </si>
  <si>
    <t>VOLUME 2 CON OSSERVO IMPARO</t>
  </si>
  <si>
    <t>ESATTO! ARITMETICA 2 + GEOMETRIA 2 + QUADERNO OPERATIVO 2 + PRONTUARIO 2</t>
  </si>
  <si>
    <t>ZOOM 2020 VOL.3+ATLANTE</t>
  </si>
  <si>
    <t>GO LIVE 3 - STANDARD</t>
  </si>
  <si>
    <t>SB&amp;WB&amp;EXTRA+TRAINER+CD</t>
  </si>
  <si>
    <t>VOLUME 3 CON HUB YOUNG E HUB KIT</t>
  </si>
  <si>
    <t>VOLUME 3 CON OSSERVO IMPARO</t>
  </si>
  <si>
    <t xml:space="preserve">MANZONI ALESSANDRO  </t>
  </si>
  <si>
    <t>PROMESSI SPOSI (I)</t>
  </si>
  <si>
    <t>LIBRO APERTO V.3+BUSSOLA+QUAD</t>
  </si>
  <si>
    <t>TU SEI LA MIA VITA 3</t>
  </si>
  <si>
    <t>CURIOSI DI NATURA 3</t>
  </si>
  <si>
    <t>VOLUME 3</t>
  </si>
  <si>
    <t>ESATTO! ALGEBRA + GEOMETRIA 3 + QUADERNO OPERATIVO 3 + PRONTUARIO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</si>
</sst>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34" borderId="0" xfId="0" applyFill="1"/>
    <xf numFmtId="0" fontId="0" fillId="35" borderId="0" xfId="0" applyFill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topLeftCell="A19" workbookViewId="0">
      <selection activeCell="R45" sqref="R45"/>
    </sheetView>
  </sheetViews>
  <sheetFormatPr defaultRowHeight="15" x14ac:dyDescent="0.25"/>
  <cols>
    <col min="1" max="1" width="15.5703125" customWidth="1"/>
    <col min="4" max="4" width="15.85546875" customWidth="1"/>
    <col min="5" max="5" width="22.42578125" customWidth="1"/>
    <col min="6" max="6" width="16" customWidth="1"/>
    <col min="9" max="9" width="25.140625" customWidth="1"/>
  </cols>
  <sheetData>
    <row r="1" spans="1:16" x14ac:dyDescent="0.25">
      <c r="A1" t="s">
        <v>0</v>
      </c>
    </row>
    <row r="2" spans="1:16" x14ac:dyDescent="0.25">
      <c r="A2" t="s">
        <v>1</v>
      </c>
    </row>
    <row r="3" spans="1:16" x14ac:dyDescent="0.25">
      <c r="A3" t="s">
        <v>2</v>
      </c>
    </row>
    <row r="5" spans="1:16" x14ac:dyDescent="0.25">
      <c r="A5" t="s">
        <v>3</v>
      </c>
    </row>
    <row r="6" spans="1:16" x14ac:dyDescent="0.25">
      <c r="A6">
        <v>84066</v>
      </c>
    </row>
    <row r="8" spans="1:16" x14ac:dyDescent="0.25">
      <c r="A8" t="s">
        <v>4</v>
      </c>
      <c r="B8">
        <v>1538</v>
      </c>
    </row>
    <row r="9" spans="1:16" x14ac:dyDescent="0.25">
      <c r="A9" t="s">
        <v>5</v>
      </c>
      <c r="B9" s="1">
        <v>44352</v>
      </c>
    </row>
    <row r="11" spans="1:16" x14ac:dyDescent="0.25">
      <c r="A11" t="s">
        <v>6</v>
      </c>
      <c r="B11" t="s">
        <v>7</v>
      </c>
      <c r="C11" t="s">
        <v>8</v>
      </c>
      <c r="D11" t="s">
        <v>9</v>
      </c>
      <c r="E11" t="s">
        <v>10</v>
      </c>
      <c r="F11" t="s">
        <v>11</v>
      </c>
      <c r="G11" t="s">
        <v>12</v>
      </c>
      <c r="H11" t="s">
        <v>13</v>
      </c>
      <c r="I11" t="s">
        <v>14</v>
      </c>
      <c r="J11" t="s">
        <v>15</v>
      </c>
      <c r="K11" t="s">
        <v>16</v>
      </c>
      <c r="L11" t="s">
        <v>17</v>
      </c>
      <c r="M11" t="s">
        <v>18</v>
      </c>
      <c r="N11" t="s">
        <v>19</v>
      </c>
      <c r="O11" t="s">
        <v>20</v>
      </c>
      <c r="P11" t="s">
        <v>21</v>
      </c>
    </row>
    <row r="12" spans="1:16" x14ac:dyDescent="0.25">
      <c r="A12" s="2">
        <v>1</v>
      </c>
      <c r="B12" s="2" t="s">
        <v>22</v>
      </c>
      <c r="C12" s="2" t="s">
        <v>23</v>
      </c>
      <c r="D12" s="2" t="s">
        <v>24</v>
      </c>
      <c r="E12" s="2" t="s">
        <v>25</v>
      </c>
      <c r="F12" s="2" t="str">
        <f>"9788849421583"</f>
        <v>9788849421583</v>
      </c>
      <c r="G12" s="2" t="s">
        <v>26</v>
      </c>
      <c r="H12" s="2" t="s">
        <v>27</v>
      </c>
      <c r="I12" s="2" t="s">
        <v>28</v>
      </c>
      <c r="J12" s="2" t="s">
        <v>29</v>
      </c>
      <c r="K12" s="2" t="s">
        <v>30</v>
      </c>
      <c r="L12" s="2">
        <v>35.1</v>
      </c>
      <c r="M12" s="2">
        <v>2017</v>
      </c>
      <c r="N12" s="2" t="s">
        <v>31</v>
      </c>
      <c r="O12" s="2" t="s">
        <v>32</v>
      </c>
      <c r="P12" s="2" t="s">
        <v>31</v>
      </c>
    </row>
    <row r="13" spans="1:16" x14ac:dyDescent="0.25">
      <c r="A13" s="2">
        <v>1</v>
      </c>
      <c r="B13" s="2" t="s">
        <v>22</v>
      </c>
      <c r="C13" s="2" t="s">
        <v>23</v>
      </c>
      <c r="D13" s="2" t="s">
        <v>24</v>
      </c>
      <c r="E13" s="2" t="s">
        <v>33</v>
      </c>
      <c r="F13" s="2" t="str">
        <f>"9788891536570"</f>
        <v>9788891536570</v>
      </c>
      <c r="G13" s="2" t="s">
        <v>34</v>
      </c>
      <c r="H13" s="2" t="s">
        <v>35</v>
      </c>
      <c r="I13" s="2" t="s">
        <v>36</v>
      </c>
      <c r="J13" s="2" t="s">
        <v>29</v>
      </c>
      <c r="K13" s="2" t="s">
        <v>37</v>
      </c>
      <c r="L13" s="2">
        <v>27.1</v>
      </c>
      <c r="M13" s="2"/>
      <c r="N13" s="2" t="s">
        <v>31</v>
      </c>
      <c r="O13" s="2" t="s">
        <v>32</v>
      </c>
      <c r="P13" s="2" t="s">
        <v>31</v>
      </c>
    </row>
    <row r="14" spans="1:16" x14ac:dyDescent="0.25">
      <c r="A14" s="2">
        <v>1</v>
      </c>
      <c r="B14" s="2" t="s">
        <v>22</v>
      </c>
      <c r="C14" s="2" t="s">
        <v>23</v>
      </c>
      <c r="D14" s="2" t="s">
        <v>24</v>
      </c>
      <c r="E14" s="2" t="s">
        <v>38</v>
      </c>
      <c r="F14" s="2" t="str">
        <f>"9788830210226"</f>
        <v>9788830210226</v>
      </c>
      <c r="G14" s="2" t="s">
        <v>39</v>
      </c>
      <c r="H14" s="2" t="s">
        <v>40</v>
      </c>
      <c r="I14" s="2" t="s">
        <v>41</v>
      </c>
      <c r="J14" s="2">
        <v>1</v>
      </c>
      <c r="K14" s="2" t="s">
        <v>42</v>
      </c>
      <c r="L14" s="2">
        <v>19.399999999999999</v>
      </c>
      <c r="M14" s="2">
        <v>2021</v>
      </c>
      <c r="N14" s="2" t="s">
        <v>32</v>
      </c>
      <c r="O14" s="2" t="s">
        <v>31</v>
      </c>
      <c r="P14" s="2" t="s">
        <v>43</v>
      </c>
    </row>
    <row r="15" spans="1:16" x14ac:dyDescent="0.25">
      <c r="A15" s="2">
        <v>1</v>
      </c>
      <c r="B15" s="2" t="s">
        <v>22</v>
      </c>
      <c r="C15" s="2" t="s">
        <v>23</v>
      </c>
      <c r="D15" s="2" t="s">
        <v>24</v>
      </c>
      <c r="E15" s="2" t="s">
        <v>44</v>
      </c>
      <c r="F15" s="2" t="str">
        <f>"9788864321981"</f>
        <v>9788864321981</v>
      </c>
      <c r="G15" s="2" t="s">
        <v>45</v>
      </c>
      <c r="H15" s="2" t="s">
        <v>46</v>
      </c>
      <c r="I15" s="2" t="s">
        <v>47</v>
      </c>
      <c r="J15" s="2" t="s">
        <v>29</v>
      </c>
      <c r="K15" s="2" t="s">
        <v>48</v>
      </c>
      <c r="L15" s="2">
        <v>9.5</v>
      </c>
      <c r="M15" s="2">
        <v>2021</v>
      </c>
      <c r="N15" s="2" t="s">
        <v>32</v>
      </c>
      <c r="O15" s="2" t="s">
        <v>31</v>
      </c>
      <c r="P15" s="2" t="s">
        <v>43</v>
      </c>
    </row>
    <row r="16" spans="1:16" x14ac:dyDescent="0.25">
      <c r="A16" s="2">
        <v>1</v>
      </c>
      <c r="B16" s="2" t="s">
        <v>22</v>
      </c>
      <c r="C16" s="2" t="s">
        <v>23</v>
      </c>
      <c r="D16" s="2" t="s">
        <v>24</v>
      </c>
      <c r="E16" s="2" t="s">
        <v>49</v>
      </c>
      <c r="F16" s="2" t="str">
        <f>"9788857790916"</f>
        <v>9788857790916</v>
      </c>
      <c r="G16" s="2" t="s">
        <v>50</v>
      </c>
      <c r="H16" s="2" t="s">
        <v>51</v>
      </c>
      <c r="I16" s="2" t="s">
        <v>47</v>
      </c>
      <c r="J16" s="2" t="s">
        <v>29</v>
      </c>
      <c r="K16" s="2" t="s">
        <v>52</v>
      </c>
      <c r="L16" s="2">
        <v>13.7</v>
      </c>
      <c r="M16" s="2"/>
      <c r="N16" s="2" t="s">
        <v>31</v>
      </c>
      <c r="O16" s="2" t="s">
        <v>32</v>
      </c>
      <c r="P16" s="2" t="s">
        <v>31</v>
      </c>
    </row>
    <row r="17" spans="1:16" x14ac:dyDescent="0.25">
      <c r="A17" s="2">
        <v>1</v>
      </c>
      <c r="B17" s="2" t="s">
        <v>22</v>
      </c>
      <c r="C17" s="2" t="s">
        <v>23</v>
      </c>
      <c r="D17" s="2" t="s">
        <v>24</v>
      </c>
      <c r="E17" s="2" t="s">
        <v>53</v>
      </c>
      <c r="F17" s="2" t="str">
        <f>"9788838330285"</f>
        <v>9788838330285</v>
      </c>
      <c r="G17" s="2" t="s">
        <v>54</v>
      </c>
      <c r="H17" s="2" t="s">
        <v>55</v>
      </c>
      <c r="I17" s="2" t="s">
        <v>56</v>
      </c>
      <c r="J17" s="2">
        <v>1</v>
      </c>
      <c r="K17" s="2" t="s">
        <v>57</v>
      </c>
      <c r="L17" s="2">
        <v>17.5</v>
      </c>
      <c r="M17" s="2">
        <v>2019</v>
      </c>
      <c r="N17" s="2" t="s">
        <v>31</v>
      </c>
      <c r="O17" s="2" t="s">
        <v>32</v>
      </c>
      <c r="P17" s="2" t="s">
        <v>31</v>
      </c>
    </row>
    <row r="18" spans="1:16" x14ac:dyDescent="0.25">
      <c r="A18" s="2">
        <v>1</v>
      </c>
      <c r="B18" s="2" t="s">
        <v>22</v>
      </c>
      <c r="C18" s="2" t="s">
        <v>23</v>
      </c>
      <c r="D18" s="2" t="s">
        <v>24</v>
      </c>
      <c r="E18" s="2" t="s">
        <v>58</v>
      </c>
      <c r="F18" s="2" t="str">
        <f>"9788838333583"</f>
        <v>9788838333583</v>
      </c>
      <c r="G18" s="2" t="s">
        <v>59</v>
      </c>
      <c r="H18" s="2" t="s">
        <v>60</v>
      </c>
      <c r="I18" s="2" t="s">
        <v>61</v>
      </c>
      <c r="J18" s="2" t="s">
        <v>29</v>
      </c>
      <c r="K18" s="2" t="s">
        <v>62</v>
      </c>
      <c r="L18" s="2">
        <v>29.9</v>
      </c>
      <c r="M18" s="2">
        <v>2021</v>
      </c>
      <c r="N18" s="2" t="s">
        <v>32</v>
      </c>
      <c r="O18" s="2" t="s">
        <v>32</v>
      </c>
      <c r="P18" s="2" t="s">
        <v>31</v>
      </c>
    </row>
    <row r="19" spans="1:16" x14ac:dyDescent="0.25">
      <c r="A19" s="2">
        <v>1</v>
      </c>
      <c r="B19" s="2" t="s">
        <v>22</v>
      </c>
      <c r="C19" s="2" t="s">
        <v>23</v>
      </c>
      <c r="D19" s="2" t="s">
        <v>24</v>
      </c>
      <c r="E19" s="2" t="s">
        <v>63</v>
      </c>
      <c r="F19" s="2" t="str">
        <f>"9788868895112"</f>
        <v>9788868895112</v>
      </c>
      <c r="G19" s="2" t="s">
        <v>64</v>
      </c>
      <c r="H19" s="2" t="s">
        <v>65</v>
      </c>
      <c r="I19" s="2" t="s">
        <v>66</v>
      </c>
      <c r="J19" s="2" t="s">
        <v>29</v>
      </c>
      <c r="K19" s="2" t="s">
        <v>67</v>
      </c>
      <c r="L19" s="2">
        <v>33.5</v>
      </c>
      <c r="M19" s="2">
        <v>2019</v>
      </c>
      <c r="N19" s="2" t="s">
        <v>31</v>
      </c>
      <c r="O19" s="2" t="s">
        <v>32</v>
      </c>
      <c r="P19" s="2" t="s">
        <v>31</v>
      </c>
    </row>
    <row r="20" spans="1:16" x14ac:dyDescent="0.25">
      <c r="A20" s="2">
        <v>1</v>
      </c>
      <c r="B20" s="2" t="s">
        <v>22</v>
      </c>
      <c r="C20" s="2" t="s">
        <v>23</v>
      </c>
      <c r="D20" s="2" t="s">
        <v>24</v>
      </c>
      <c r="E20" s="2" t="s">
        <v>68</v>
      </c>
      <c r="F20" s="2" t="str">
        <f>"9788893244824"</f>
        <v>9788893244824</v>
      </c>
      <c r="G20" s="2" t="s">
        <v>69</v>
      </c>
      <c r="H20" s="2" t="s">
        <v>70</v>
      </c>
      <c r="I20" s="2" t="s">
        <v>71</v>
      </c>
      <c r="J20" s="2">
        <v>1</v>
      </c>
      <c r="K20" s="2" t="s">
        <v>72</v>
      </c>
      <c r="L20" s="2">
        <v>22.8</v>
      </c>
      <c r="M20" s="2">
        <v>2021</v>
      </c>
      <c r="N20" s="2" t="s">
        <v>32</v>
      </c>
      <c r="O20" s="2" t="s">
        <v>32</v>
      </c>
      <c r="P20" s="2" t="s">
        <v>31</v>
      </c>
    </row>
    <row r="21" spans="1:16" x14ac:dyDescent="0.25">
      <c r="A21" s="2">
        <v>1</v>
      </c>
      <c r="B21" s="2" t="s">
        <v>22</v>
      </c>
      <c r="C21" s="2" t="s">
        <v>23</v>
      </c>
      <c r="D21" s="2" t="s">
        <v>24</v>
      </c>
      <c r="E21" s="2" t="s">
        <v>73</v>
      </c>
      <c r="F21" s="2" t="str">
        <f>"9788857791159"</f>
        <v>9788857791159</v>
      </c>
      <c r="G21" s="2" t="s">
        <v>74</v>
      </c>
      <c r="H21" s="2" t="s">
        <v>75</v>
      </c>
      <c r="I21" s="2" t="s">
        <v>47</v>
      </c>
      <c r="J21" s="2">
        <v>1</v>
      </c>
      <c r="K21" s="2" t="s">
        <v>52</v>
      </c>
      <c r="L21" s="2">
        <v>26.5</v>
      </c>
      <c r="M21" s="2"/>
      <c r="N21" s="2" t="s">
        <v>31</v>
      </c>
      <c r="O21" s="2" t="s">
        <v>32</v>
      </c>
      <c r="P21" s="2" t="s">
        <v>31</v>
      </c>
    </row>
    <row r="22" spans="1:16" x14ac:dyDescent="0.25">
      <c r="A22" s="2">
        <v>1</v>
      </c>
      <c r="B22" s="2" t="s">
        <v>22</v>
      </c>
      <c r="C22" s="2" t="s">
        <v>23</v>
      </c>
      <c r="D22" s="2" t="s">
        <v>24</v>
      </c>
      <c r="E22" s="2" t="s">
        <v>76</v>
      </c>
      <c r="F22" s="2" t="str">
        <f>"9780194119184"</f>
        <v>9780194119184</v>
      </c>
      <c r="G22" s="2" t="s">
        <v>77</v>
      </c>
      <c r="H22" s="2" t="s">
        <v>78</v>
      </c>
      <c r="I22" s="2" t="s">
        <v>79</v>
      </c>
      <c r="J22" s="2">
        <v>1</v>
      </c>
      <c r="K22" s="2" t="s">
        <v>80</v>
      </c>
      <c r="L22" s="2">
        <v>21.9</v>
      </c>
      <c r="M22" s="2">
        <v>2021</v>
      </c>
      <c r="N22" s="2" t="s">
        <v>32</v>
      </c>
      <c r="O22" s="2" t="s">
        <v>32</v>
      </c>
      <c r="P22" s="2" t="s">
        <v>31</v>
      </c>
    </row>
    <row r="23" spans="1:16" x14ac:dyDescent="0.25">
      <c r="A23" s="2">
        <v>1</v>
      </c>
      <c r="B23" s="2" t="s">
        <v>22</v>
      </c>
      <c r="C23" s="2" t="s">
        <v>23</v>
      </c>
      <c r="D23" s="2" t="s">
        <v>24</v>
      </c>
      <c r="E23" s="2" t="s">
        <v>81</v>
      </c>
      <c r="F23" s="2" t="str">
        <f>"9788851157616"</f>
        <v>9788851157616</v>
      </c>
      <c r="G23" s="2" t="s">
        <v>82</v>
      </c>
      <c r="H23" s="2" t="s">
        <v>83</v>
      </c>
      <c r="I23" s="2" t="e">
        <f>+ EASY EBOOK (SU DVD) + EBOOK</f>
        <v>#NAME?</v>
      </c>
      <c r="J23" s="2">
        <v>1</v>
      </c>
      <c r="K23" s="2" t="s">
        <v>84</v>
      </c>
      <c r="L23" s="2">
        <v>25.45</v>
      </c>
      <c r="M23" s="2"/>
      <c r="N23" s="2" t="s">
        <v>31</v>
      </c>
      <c r="O23" s="2" t="s">
        <v>32</v>
      </c>
      <c r="P23" s="2" t="s">
        <v>31</v>
      </c>
    </row>
    <row r="24" spans="1:16" x14ac:dyDescent="0.25">
      <c r="A24" s="2">
        <v>1</v>
      </c>
      <c r="B24" s="2" t="s">
        <v>22</v>
      </c>
      <c r="C24" s="2" t="s">
        <v>23</v>
      </c>
      <c r="D24" s="2" t="s">
        <v>24</v>
      </c>
      <c r="E24" s="2" t="s">
        <v>85</v>
      </c>
      <c r="F24" s="2" t="str">
        <f>"9788858324707"</f>
        <v>9788858324707</v>
      </c>
      <c r="G24" s="2" t="s">
        <v>86</v>
      </c>
      <c r="H24" s="2" t="s">
        <v>87</v>
      </c>
      <c r="I24" s="2" t="s">
        <v>88</v>
      </c>
      <c r="J24" s="2">
        <v>1</v>
      </c>
      <c r="K24" s="2" t="s">
        <v>89</v>
      </c>
      <c r="L24" s="2">
        <v>14.3</v>
      </c>
      <c r="M24" s="2"/>
      <c r="N24" s="2" t="s">
        <v>31</v>
      </c>
      <c r="O24" s="2" t="s">
        <v>31</v>
      </c>
      <c r="P24" s="2" t="s">
        <v>43</v>
      </c>
    </row>
    <row r="25" spans="1:16" x14ac:dyDescent="0.25">
      <c r="A25" s="2">
        <v>1</v>
      </c>
      <c r="B25" s="2" t="s">
        <v>22</v>
      </c>
      <c r="C25" s="2" t="s">
        <v>23</v>
      </c>
      <c r="D25" s="2" t="s">
        <v>24</v>
      </c>
      <c r="E25" s="2" t="s">
        <v>90</v>
      </c>
      <c r="F25" s="2" t="str">
        <f>"9788847222434"</f>
        <v>9788847222434</v>
      </c>
      <c r="G25" s="2" t="s">
        <v>91</v>
      </c>
      <c r="H25" s="2" t="s">
        <v>92</v>
      </c>
      <c r="I25" s="2" t="s">
        <v>47</v>
      </c>
      <c r="J25" s="2">
        <v>1</v>
      </c>
      <c r="K25" s="2" t="s">
        <v>93</v>
      </c>
      <c r="L25" s="2">
        <v>9.6999999999999993</v>
      </c>
      <c r="M25" s="2">
        <v>2015</v>
      </c>
      <c r="N25" s="2" t="s">
        <v>31</v>
      </c>
      <c r="O25" s="2" t="s">
        <v>32</v>
      </c>
      <c r="P25" s="2" t="s">
        <v>31</v>
      </c>
    </row>
    <row r="26" spans="1:16" x14ac:dyDescent="0.25">
      <c r="A26" s="4">
        <v>2</v>
      </c>
      <c r="B26" s="4" t="s">
        <v>22</v>
      </c>
      <c r="C26" s="4" t="s">
        <v>23</v>
      </c>
      <c r="D26" s="4" t="s">
        <v>24</v>
      </c>
      <c r="E26" s="4" t="s">
        <v>44</v>
      </c>
      <c r="F26" s="4" t="str">
        <f>"9788864320304"</f>
        <v>9788864320304</v>
      </c>
      <c r="G26" s="4" t="s">
        <v>94</v>
      </c>
      <c r="H26" s="4" t="s">
        <v>95</v>
      </c>
      <c r="I26" s="4" t="s">
        <v>47</v>
      </c>
      <c r="J26" s="4" t="s">
        <v>29</v>
      </c>
      <c r="K26" s="4" t="s">
        <v>48</v>
      </c>
      <c r="L26" s="4">
        <v>9.5</v>
      </c>
      <c r="M26" s="4">
        <v>2021</v>
      </c>
      <c r="N26" s="4" t="s">
        <v>32</v>
      </c>
      <c r="O26" s="4" t="s">
        <v>31</v>
      </c>
      <c r="P26" s="4" t="s">
        <v>43</v>
      </c>
    </row>
    <row r="27" spans="1:16" x14ac:dyDescent="0.25">
      <c r="A27" s="4">
        <v>2</v>
      </c>
      <c r="B27" s="4" t="s">
        <v>22</v>
      </c>
      <c r="C27" s="4" t="s">
        <v>23</v>
      </c>
      <c r="D27" s="4" t="s">
        <v>24</v>
      </c>
      <c r="E27" s="4" t="s">
        <v>76</v>
      </c>
      <c r="F27" s="4" t="str">
        <f>"9780194350112"</f>
        <v>9780194350112</v>
      </c>
      <c r="G27" s="4" t="s">
        <v>77</v>
      </c>
      <c r="H27" s="4" t="s">
        <v>96</v>
      </c>
      <c r="I27" s="4" t="s">
        <v>97</v>
      </c>
      <c r="J27" s="4">
        <v>2</v>
      </c>
      <c r="K27" s="4" t="s">
        <v>80</v>
      </c>
      <c r="L27" s="4">
        <v>20.3</v>
      </c>
      <c r="M27" s="4"/>
      <c r="N27" s="4" t="s">
        <v>31</v>
      </c>
      <c r="O27" s="4" t="s">
        <v>32</v>
      </c>
      <c r="P27" s="4" t="s">
        <v>31</v>
      </c>
    </row>
    <row r="28" spans="1:16" x14ac:dyDescent="0.25">
      <c r="A28" s="4">
        <v>2</v>
      </c>
      <c r="B28" s="4" t="s">
        <v>22</v>
      </c>
      <c r="C28" s="4" t="s">
        <v>23</v>
      </c>
      <c r="D28" s="4" t="s">
        <v>24</v>
      </c>
      <c r="E28" s="4" t="s">
        <v>90</v>
      </c>
      <c r="F28" s="4" t="str">
        <f>"9788847222397"</f>
        <v>9788847222397</v>
      </c>
      <c r="G28" s="4" t="s">
        <v>91</v>
      </c>
      <c r="H28" s="4" t="s">
        <v>98</v>
      </c>
      <c r="I28" s="4" t="s">
        <v>47</v>
      </c>
      <c r="J28" s="4">
        <v>2</v>
      </c>
      <c r="K28" s="4" t="s">
        <v>93</v>
      </c>
      <c r="L28" s="4">
        <v>9.6999999999999993</v>
      </c>
      <c r="M28" s="4"/>
      <c r="N28" s="4" t="s">
        <v>31</v>
      </c>
      <c r="O28" s="4" t="s">
        <v>32</v>
      </c>
      <c r="P28" s="4" t="s">
        <v>31</v>
      </c>
    </row>
    <row r="29" spans="1:16" x14ac:dyDescent="0.25">
      <c r="A29" s="4">
        <v>2</v>
      </c>
      <c r="B29" s="4" t="s">
        <v>22</v>
      </c>
      <c r="C29" s="4" t="s">
        <v>23</v>
      </c>
      <c r="D29" s="4" t="s">
        <v>24</v>
      </c>
      <c r="E29" s="4" t="s">
        <v>38</v>
      </c>
      <c r="F29" s="4" t="str">
        <f>"9788858335116"</f>
        <v>9788858335116</v>
      </c>
      <c r="G29" s="4" t="s">
        <v>99</v>
      </c>
      <c r="H29" s="4" t="s">
        <v>100</v>
      </c>
      <c r="I29" s="4" t="s">
        <v>47</v>
      </c>
      <c r="J29" s="4">
        <v>2</v>
      </c>
      <c r="K29" s="4" t="s">
        <v>89</v>
      </c>
      <c r="L29" s="4">
        <v>20.5</v>
      </c>
      <c r="M29" s="4"/>
      <c r="N29" s="4" t="s">
        <v>31</v>
      </c>
      <c r="O29" s="4" t="s">
        <v>31</v>
      </c>
      <c r="P29" s="4" t="s">
        <v>43</v>
      </c>
    </row>
    <row r="30" spans="1:16" x14ac:dyDescent="0.25">
      <c r="A30" s="4">
        <v>2</v>
      </c>
      <c r="B30" s="4" t="s">
        <v>22</v>
      </c>
      <c r="C30" s="4" t="s">
        <v>23</v>
      </c>
      <c r="D30" s="4" t="s">
        <v>24</v>
      </c>
      <c r="E30" s="4" t="s">
        <v>25</v>
      </c>
      <c r="F30" s="4" t="str">
        <f>"9788849421583"</f>
        <v>9788849421583</v>
      </c>
      <c r="G30" s="4" t="s">
        <v>26</v>
      </c>
      <c r="H30" s="4" t="s">
        <v>27</v>
      </c>
      <c r="I30" s="4" t="s">
        <v>28</v>
      </c>
      <c r="J30" s="4" t="s">
        <v>29</v>
      </c>
      <c r="K30" s="4" t="s">
        <v>30</v>
      </c>
      <c r="L30" s="4">
        <v>35.1</v>
      </c>
      <c r="M30" s="4"/>
      <c r="N30" s="4" t="s">
        <v>31</v>
      </c>
      <c r="O30" s="4" t="s">
        <v>31</v>
      </c>
      <c r="P30" s="4" t="s">
        <v>31</v>
      </c>
    </row>
    <row r="31" spans="1:16" x14ac:dyDescent="0.25">
      <c r="A31" s="4">
        <v>2</v>
      </c>
      <c r="B31" s="4" t="s">
        <v>22</v>
      </c>
      <c r="C31" s="4" t="s">
        <v>23</v>
      </c>
      <c r="D31" s="4" t="s">
        <v>24</v>
      </c>
      <c r="E31" s="4" t="s">
        <v>53</v>
      </c>
      <c r="F31" s="4" t="str">
        <f>"9788838330292"</f>
        <v>9788838330292</v>
      </c>
      <c r="G31" s="4" t="s">
        <v>54</v>
      </c>
      <c r="H31" s="4" t="s">
        <v>55</v>
      </c>
      <c r="I31" s="4" t="s">
        <v>101</v>
      </c>
      <c r="J31" s="4">
        <v>2</v>
      </c>
      <c r="K31" s="4" t="s">
        <v>57</v>
      </c>
      <c r="L31" s="4">
        <v>17.8</v>
      </c>
      <c r="M31" s="4"/>
      <c r="N31" s="4" t="s">
        <v>31</v>
      </c>
      <c r="O31" s="4" t="s">
        <v>32</v>
      </c>
      <c r="P31" s="4" t="s">
        <v>31</v>
      </c>
    </row>
    <row r="32" spans="1:16" x14ac:dyDescent="0.25">
      <c r="A32" s="4">
        <v>2</v>
      </c>
      <c r="B32" s="4" t="s">
        <v>22</v>
      </c>
      <c r="C32" s="4" t="s">
        <v>23</v>
      </c>
      <c r="D32" s="4" t="s">
        <v>24</v>
      </c>
      <c r="E32" s="4" t="s">
        <v>58</v>
      </c>
      <c r="F32" s="4" t="str">
        <f>"9788863083828"</f>
        <v>9788863083828</v>
      </c>
      <c r="G32" s="4" t="s">
        <v>102</v>
      </c>
      <c r="H32" s="4" t="s">
        <v>103</v>
      </c>
      <c r="I32" s="4" t="s">
        <v>104</v>
      </c>
      <c r="J32" s="4" t="s">
        <v>29</v>
      </c>
      <c r="K32" s="4" t="s">
        <v>105</v>
      </c>
      <c r="L32" s="4">
        <v>25.6</v>
      </c>
      <c r="M32" s="4"/>
      <c r="N32" s="4" t="s">
        <v>31</v>
      </c>
      <c r="O32" s="4" t="s">
        <v>31</v>
      </c>
      <c r="P32" s="4" t="s">
        <v>31</v>
      </c>
    </row>
    <row r="33" spans="1:16" x14ac:dyDescent="0.25">
      <c r="A33" s="4">
        <v>2</v>
      </c>
      <c r="B33" s="4" t="s">
        <v>22</v>
      </c>
      <c r="C33" s="4" t="s">
        <v>23</v>
      </c>
      <c r="D33" s="4" t="s">
        <v>24</v>
      </c>
      <c r="E33" s="4" t="s">
        <v>85</v>
      </c>
      <c r="F33" s="4" t="str">
        <f>"9788858324714"</f>
        <v>9788858324714</v>
      </c>
      <c r="G33" s="4" t="s">
        <v>86</v>
      </c>
      <c r="H33" s="4" t="s">
        <v>106</v>
      </c>
      <c r="I33" s="4" t="s">
        <v>107</v>
      </c>
      <c r="J33" s="4">
        <v>2</v>
      </c>
      <c r="K33" s="4" t="s">
        <v>89</v>
      </c>
      <c r="L33" s="4">
        <v>14.3</v>
      </c>
      <c r="M33" s="4"/>
      <c r="N33" s="4" t="s">
        <v>31</v>
      </c>
      <c r="O33" s="4" t="s">
        <v>31</v>
      </c>
      <c r="P33" s="4" t="s">
        <v>43</v>
      </c>
    </row>
    <row r="34" spans="1:16" x14ac:dyDescent="0.25">
      <c r="A34" s="4">
        <v>2</v>
      </c>
      <c r="B34" s="4" t="s">
        <v>22</v>
      </c>
      <c r="C34" s="4" t="s">
        <v>23</v>
      </c>
      <c r="D34" s="4" t="s">
        <v>24</v>
      </c>
      <c r="E34" s="4" t="s">
        <v>73</v>
      </c>
      <c r="F34" s="4" t="str">
        <f>"9788857791166"</f>
        <v>9788857791166</v>
      </c>
      <c r="G34" s="4" t="s">
        <v>74</v>
      </c>
      <c r="H34" s="4" t="s">
        <v>108</v>
      </c>
      <c r="I34" s="4" t="s">
        <v>47</v>
      </c>
      <c r="J34" s="4">
        <v>2</v>
      </c>
      <c r="K34" s="4" t="s">
        <v>52</v>
      </c>
      <c r="L34" s="4">
        <v>29.6</v>
      </c>
      <c r="M34" s="4"/>
      <c r="N34" s="4" t="s">
        <v>31</v>
      </c>
      <c r="O34" s="4" t="s">
        <v>32</v>
      </c>
      <c r="P34" s="4" t="s">
        <v>31</v>
      </c>
    </row>
    <row r="35" spans="1:16" x14ac:dyDescent="0.25">
      <c r="A35" s="4">
        <v>2</v>
      </c>
      <c r="B35" s="4" t="s">
        <v>22</v>
      </c>
      <c r="C35" s="4" t="s">
        <v>23</v>
      </c>
      <c r="D35" s="4" t="s">
        <v>24</v>
      </c>
      <c r="E35" s="4" t="s">
        <v>68</v>
      </c>
      <c r="F35" s="4" t="str">
        <f>"9788891542595"</f>
        <v>9788891542595</v>
      </c>
      <c r="G35" s="4" t="s">
        <v>109</v>
      </c>
      <c r="H35" s="4" t="s">
        <v>110</v>
      </c>
      <c r="I35" s="4" t="s">
        <v>111</v>
      </c>
      <c r="J35" s="4">
        <v>2</v>
      </c>
      <c r="K35" s="4" t="s">
        <v>37</v>
      </c>
      <c r="L35" s="4">
        <v>22.9</v>
      </c>
      <c r="M35" s="4"/>
      <c r="N35" s="4" t="s">
        <v>31</v>
      </c>
      <c r="O35" s="4" t="s">
        <v>31</v>
      </c>
      <c r="P35" s="4" t="s">
        <v>43</v>
      </c>
    </row>
    <row r="36" spans="1:16" x14ac:dyDescent="0.25">
      <c r="A36" s="4">
        <v>2</v>
      </c>
      <c r="B36" s="4" t="s">
        <v>22</v>
      </c>
      <c r="C36" s="4" t="s">
        <v>23</v>
      </c>
      <c r="D36" s="4" t="s">
        <v>24</v>
      </c>
      <c r="E36" s="4" t="s">
        <v>63</v>
      </c>
      <c r="F36" s="4" t="str">
        <f>"9788868895112"</f>
        <v>9788868895112</v>
      </c>
      <c r="G36" s="4" t="s">
        <v>64</v>
      </c>
      <c r="H36" s="4" t="s">
        <v>65</v>
      </c>
      <c r="I36" s="4" t="s">
        <v>66</v>
      </c>
      <c r="J36" s="4" t="s">
        <v>29</v>
      </c>
      <c r="K36" s="4" t="s">
        <v>67</v>
      </c>
      <c r="L36" s="4">
        <v>33.5</v>
      </c>
      <c r="M36" s="4"/>
      <c r="N36" s="4" t="s">
        <v>31</v>
      </c>
      <c r="O36" s="4" t="s">
        <v>31</v>
      </c>
      <c r="P36" s="4" t="s">
        <v>31</v>
      </c>
    </row>
    <row r="37" spans="1:16" x14ac:dyDescent="0.25">
      <c r="A37" s="4">
        <v>2</v>
      </c>
      <c r="B37" s="4" t="s">
        <v>22</v>
      </c>
      <c r="C37" s="4" t="s">
        <v>23</v>
      </c>
      <c r="D37" s="4" t="s">
        <v>24</v>
      </c>
      <c r="E37" s="4" t="s">
        <v>49</v>
      </c>
      <c r="F37" s="4" t="str">
        <f>"9788857790916"</f>
        <v>9788857790916</v>
      </c>
      <c r="G37" s="4" t="s">
        <v>50</v>
      </c>
      <c r="H37" s="4" t="s">
        <v>51</v>
      </c>
      <c r="I37" s="4" t="s">
        <v>47</v>
      </c>
      <c r="J37" s="4" t="s">
        <v>29</v>
      </c>
      <c r="K37" s="4" t="s">
        <v>52</v>
      </c>
      <c r="L37" s="4">
        <v>13.7</v>
      </c>
      <c r="M37" s="4"/>
      <c r="N37" s="4" t="s">
        <v>31</v>
      </c>
      <c r="O37" s="4" t="s">
        <v>31</v>
      </c>
      <c r="P37" s="4" t="s">
        <v>31</v>
      </c>
    </row>
    <row r="38" spans="1:16" x14ac:dyDescent="0.25">
      <c r="A38" s="4">
        <v>2</v>
      </c>
      <c r="B38" s="4" t="s">
        <v>22</v>
      </c>
      <c r="C38" s="4" t="s">
        <v>23</v>
      </c>
      <c r="D38" s="4" t="s">
        <v>24</v>
      </c>
      <c r="E38" s="4" t="s">
        <v>81</v>
      </c>
      <c r="F38" s="4" t="str">
        <f>"9788851157623"</f>
        <v>9788851157623</v>
      </c>
      <c r="G38" s="4" t="s">
        <v>82</v>
      </c>
      <c r="H38" s="4" t="s">
        <v>112</v>
      </c>
      <c r="I38" s="4" t="e">
        <f>+ EASY EBOOK (SU DVD) + EBOOK</f>
        <v>#NAME?</v>
      </c>
      <c r="J38" s="4">
        <v>2</v>
      </c>
      <c r="K38" s="4" t="s">
        <v>84</v>
      </c>
      <c r="L38" s="4">
        <v>25.45</v>
      </c>
      <c r="M38" s="4"/>
      <c r="N38" s="4" t="s">
        <v>31</v>
      </c>
      <c r="O38" s="4" t="s">
        <v>32</v>
      </c>
      <c r="P38" s="4" t="s">
        <v>31</v>
      </c>
    </row>
    <row r="39" spans="1:16" x14ac:dyDescent="0.25">
      <c r="A39" s="4">
        <v>2</v>
      </c>
      <c r="B39" s="4" t="s">
        <v>22</v>
      </c>
      <c r="C39" s="4" t="s">
        <v>23</v>
      </c>
      <c r="D39" s="4" t="s">
        <v>24</v>
      </c>
      <c r="E39" s="4" t="s">
        <v>33</v>
      </c>
      <c r="F39" s="4" t="str">
        <f>"9788891536570"</f>
        <v>9788891536570</v>
      </c>
      <c r="G39" s="4" t="s">
        <v>34</v>
      </c>
      <c r="H39" s="4" t="s">
        <v>35</v>
      </c>
      <c r="I39" s="4" t="s">
        <v>36</v>
      </c>
      <c r="J39" s="4" t="s">
        <v>29</v>
      </c>
      <c r="K39" s="4" t="s">
        <v>37</v>
      </c>
      <c r="L39" s="4">
        <v>27.1</v>
      </c>
      <c r="M39" s="4"/>
      <c r="N39" s="4" t="s">
        <v>31</v>
      </c>
      <c r="O39" s="4" t="s">
        <v>31</v>
      </c>
      <c r="P39" s="4" t="s">
        <v>31</v>
      </c>
    </row>
    <row r="40" spans="1:16" x14ac:dyDescent="0.25">
      <c r="A40" s="3">
        <v>3</v>
      </c>
      <c r="B40" s="3" t="s">
        <v>22</v>
      </c>
      <c r="C40" s="3" t="s">
        <v>23</v>
      </c>
      <c r="D40" s="3" t="s">
        <v>24</v>
      </c>
      <c r="E40" s="3" t="s">
        <v>38</v>
      </c>
      <c r="F40" s="3" t="str">
        <f>"9788858335123"</f>
        <v>9788858335123</v>
      </c>
      <c r="G40" s="3" t="s">
        <v>99</v>
      </c>
      <c r="H40" s="3" t="s">
        <v>113</v>
      </c>
      <c r="I40" s="3" t="s">
        <v>47</v>
      </c>
      <c r="J40" s="3">
        <v>3</v>
      </c>
      <c r="K40" s="3" t="s">
        <v>89</v>
      </c>
      <c r="L40" s="3">
        <v>20.9</v>
      </c>
      <c r="M40" s="3"/>
      <c r="N40" s="3" t="s">
        <v>31</v>
      </c>
      <c r="O40" s="3" t="s">
        <v>31</v>
      </c>
      <c r="P40" s="3" t="s">
        <v>43</v>
      </c>
    </row>
    <row r="41" spans="1:16" x14ac:dyDescent="0.25">
      <c r="A41" s="3">
        <v>3</v>
      </c>
      <c r="B41" s="3" t="s">
        <v>22</v>
      </c>
      <c r="C41" s="3" t="s">
        <v>23</v>
      </c>
      <c r="D41" s="3" t="s">
        <v>24</v>
      </c>
      <c r="E41" s="3" t="s">
        <v>76</v>
      </c>
      <c r="F41" s="3" t="str">
        <f>"9780194350129"</f>
        <v>9780194350129</v>
      </c>
      <c r="G41" s="3" t="s">
        <v>77</v>
      </c>
      <c r="H41" s="3" t="s">
        <v>114</v>
      </c>
      <c r="I41" s="3" t="s">
        <v>115</v>
      </c>
      <c r="J41" s="3">
        <v>3</v>
      </c>
      <c r="K41" s="3" t="s">
        <v>80</v>
      </c>
      <c r="L41" s="3">
        <v>20.7</v>
      </c>
      <c r="M41" s="3"/>
      <c r="N41" s="3" t="s">
        <v>31</v>
      </c>
      <c r="O41" s="3" t="s">
        <v>32</v>
      </c>
      <c r="P41" s="3" t="s">
        <v>31</v>
      </c>
    </row>
    <row r="42" spans="1:16" x14ac:dyDescent="0.25">
      <c r="A42" s="3">
        <v>3</v>
      </c>
      <c r="B42" s="3" t="s">
        <v>22</v>
      </c>
      <c r="C42" s="3" t="s">
        <v>23</v>
      </c>
      <c r="D42" s="3" t="s">
        <v>24</v>
      </c>
      <c r="E42" s="3" t="s">
        <v>33</v>
      </c>
      <c r="F42" s="3" t="str">
        <f>"9788891536570"</f>
        <v>9788891536570</v>
      </c>
      <c r="G42" s="3" t="s">
        <v>34</v>
      </c>
      <c r="H42" s="3" t="s">
        <v>35</v>
      </c>
      <c r="I42" s="3" t="s">
        <v>36</v>
      </c>
      <c r="J42" s="3" t="s">
        <v>29</v>
      </c>
      <c r="K42" s="3" t="s">
        <v>37</v>
      </c>
      <c r="L42" s="3">
        <v>27.1</v>
      </c>
      <c r="M42" s="3"/>
      <c r="N42" s="3" t="s">
        <v>31</v>
      </c>
      <c r="O42" s="3" t="s">
        <v>31</v>
      </c>
      <c r="P42" s="3" t="s">
        <v>31</v>
      </c>
    </row>
    <row r="43" spans="1:16" x14ac:dyDescent="0.25">
      <c r="A43" s="3">
        <v>3</v>
      </c>
      <c r="B43" s="3" t="s">
        <v>22</v>
      </c>
      <c r="C43" s="3" t="s">
        <v>23</v>
      </c>
      <c r="D43" s="3" t="s">
        <v>24</v>
      </c>
      <c r="E43" s="3" t="s">
        <v>53</v>
      </c>
      <c r="F43" s="3" t="str">
        <f>"9788838330308"</f>
        <v>9788838330308</v>
      </c>
      <c r="G43" s="3" t="s">
        <v>54</v>
      </c>
      <c r="H43" s="3" t="s">
        <v>55</v>
      </c>
      <c r="I43" s="3" t="s">
        <v>116</v>
      </c>
      <c r="J43" s="3">
        <v>3</v>
      </c>
      <c r="K43" s="3" t="s">
        <v>57</v>
      </c>
      <c r="L43" s="3">
        <v>18.3</v>
      </c>
      <c r="M43" s="3"/>
      <c r="N43" s="3" t="s">
        <v>31</v>
      </c>
      <c r="O43" s="3" t="s">
        <v>32</v>
      </c>
      <c r="P43" s="3" t="s">
        <v>31</v>
      </c>
    </row>
    <row r="44" spans="1:16" x14ac:dyDescent="0.25">
      <c r="A44" s="3">
        <v>3</v>
      </c>
      <c r="B44" s="3" t="s">
        <v>22</v>
      </c>
      <c r="C44" s="3" t="s">
        <v>23</v>
      </c>
      <c r="D44" s="3" t="s">
        <v>24</v>
      </c>
      <c r="E44" s="3" t="s">
        <v>68</v>
      </c>
      <c r="F44" s="3" t="str">
        <f>"9788891542601"</f>
        <v>9788891542601</v>
      </c>
      <c r="G44" s="3" t="s">
        <v>109</v>
      </c>
      <c r="H44" s="3" t="s">
        <v>110</v>
      </c>
      <c r="I44" s="3" t="s">
        <v>117</v>
      </c>
      <c r="J44" s="3">
        <v>3</v>
      </c>
      <c r="K44" s="3" t="s">
        <v>37</v>
      </c>
      <c r="L44" s="3">
        <v>24.2</v>
      </c>
      <c r="M44" s="3"/>
      <c r="N44" s="3" t="s">
        <v>31</v>
      </c>
      <c r="O44" s="3" t="s">
        <v>31</v>
      </c>
      <c r="P44" s="3" t="s">
        <v>43</v>
      </c>
    </row>
    <row r="45" spans="1:16" x14ac:dyDescent="0.25">
      <c r="A45" s="3">
        <v>3</v>
      </c>
      <c r="B45" s="3" t="s">
        <v>22</v>
      </c>
      <c r="C45" s="3" t="s">
        <v>23</v>
      </c>
      <c r="D45" s="3" t="s">
        <v>24</v>
      </c>
      <c r="E45" s="3" t="s">
        <v>44</v>
      </c>
      <c r="F45" s="3" t="str">
        <f>"9788847221758"</f>
        <v>9788847221758</v>
      </c>
      <c r="G45" s="3" t="s">
        <v>118</v>
      </c>
      <c r="H45" s="3" t="s">
        <v>119</v>
      </c>
      <c r="I45" s="3" t="s">
        <v>47</v>
      </c>
      <c r="J45" s="3" t="s">
        <v>29</v>
      </c>
      <c r="K45" s="3" t="s">
        <v>93</v>
      </c>
      <c r="L45" s="3">
        <v>9</v>
      </c>
      <c r="M45" s="3"/>
      <c r="N45" s="3" t="s">
        <v>31</v>
      </c>
      <c r="O45" s="3" t="s">
        <v>31</v>
      </c>
      <c r="P45" s="3" t="s">
        <v>43</v>
      </c>
    </row>
    <row r="46" spans="1:16" x14ac:dyDescent="0.25">
      <c r="A46" s="3">
        <v>3</v>
      </c>
      <c r="B46" s="3" t="s">
        <v>22</v>
      </c>
      <c r="C46" s="3" t="s">
        <v>23</v>
      </c>
      <c r="D46" s="3" t="s">
        <v>24</v>
      </c>
      <c r="E46" s="3" t="s">
        <v>73</v>
      </c>
      <c r="F46" s="3" t="str">
        <f>"9788857791173"</f>
        <v>9788857791173</v>
      </c>
      <c r="G46" s="3" t="s">
        <v>74</v>
      </c>
      <c r="H46" s="3" t="s">
        <v>120</v>
      </c>
      <c r="I46" s="3" t="s">
        <v>47</v>
      </c>
      <c r="J46" s="3">
        <v>3</v>
      </c>
      <c r="K46" s="3" t="s">
        <v>52</v>
      </c>
      <c r="L46" s="3">
        <v>26.6</v>
      </c>
      <c r="M46" s="3"/>
      <c r="N46" s="3" t="s">
        <v>31</v>
      </c>
      <c r="O46" s="3" t="s">
        <v>32</v>
      </c>
      <c r="P46" s="3" t="s">
        <v>31</v>
      </c>
    </row>
    <row r="47" spans="1:16" x14ac:dyDescent="0.25">
      <c r="A47" s="3">
        <v>3</v>
      </c>
      <c r="B47" s="3" t="s">
        <v>22</v>
      </c>
      <c r="C47" s="3" t="s">
        <v>23</v>
      </c>
      <c r="D47" s="3" t="s">
        <v>24</v>
      </c>
      <c r="E47" s="3" t="s">
        <v>58</v>
      </c>
      <c r="F47" s="3" t="str">
        <f>"9788863083828"</f>
        <v>9788863083828</v>
      </c>
      <c r="G47" s="3" t="s">
        <v>102</v>
      </c>
      <c r="H47" s="3" t="s">
        <v>103</v>
      </c>
      <c r="I47" s="3" t="s">
        <v>104</v>
      </c>
      <c r="J47" s="3" t="s">
        <v>29</v>
      </c>
      <c r="K47" s="3" t="s">
        <v>105</v>
      </c>
      <c r="L47" s="3">
        <v>25.6</v>
      </c>
      <c r="M47" s="3"/>
      <c r="N47" s="3" t="s">
        <v>31</v>
      </c>
      <c r="O47" s="3" t="s">
        <v>31</v>
      </c>
      <c r="P47" s="3" t="s">
        <v>31</v>
      </c>
    </row>
    <row r="48" spans="1:16" x14ac:dyDescent="0.25">
      <c r="A48" s="3">
        <v>3</v>
      </c>
      <c r="B48" s="3" t="s">
        <v>22</v>
      </c>
      <c r="C48" s="3" t="s">
        <v>23</v>
      </c>
      <c r="D48" s="3" t="s">
        <v>24</v>
      </c>
      <c r="E48" s="3" t="s">
        <v>25</v>
      </c>
      <c r="F48" s="3" t="str">
        <f>"9788849421583"</f>
        <v>9788849421583</v>
      </c>
      <c r="G48" s="3" t="s">
        <v>26</v>
      </c>
      <c r="H48" s="3" t="s">
        <v>27</v>
      </c>
      <c r="I48" s="3" t="s">
        <v>28</v>
      </c>
      <c r="J48" s="3" t="s">
        <v>29</v>
      </c>
      <c r="K48" s="3" t="s">
        <v>30</v>
      </c>
      <c r="L48" s="3">
        <v>35.1</v>
      </c>
      <c r="M48" s="3"/>
      <c r="N48" s="3" t="s">
        <v>31</v>
      </c>
      <c r="O48" s="3" t="s">
        <v>31</v>
      </c>
      <c r="P48" s="3" t="s">
        <v>31</v>
      </c>
    </row>
    <row r="49" spans="1:16" x14ac:dyDescent="0.25">
      <c r="A49" s="3">
        <v>3</v>
      </c>
      <c r="B49" s="3" t="s">
        <v>22</v>
      </c>
      <c r="C49" s="3" t="s">
        <v>23</v>
      </c>
      <c r="D49" s="3" t="s">
        <v>24</v>
      </c>
      <c r="E49" s="3" t="s">
        <v>90</v>
      </c>
      <c r="F49" s="3" t="str">
        <f>"9788847222403"</f>
        <v>9788847222403</v>
      </c>
      <c r="G49" s="3" t="s">
        <v>91</v>
      </c>
      <c r="H49" s="3" t="s">
        <v>121</v>
      </c>
      <c r="I49" s="3" t="s">
        <v>47</v>
      </c>
      <c r="J49" s="3">
        <v>3</v>
      </c>
      <c r="K49" s="3" t="s">
        <v>93</v>
      </c>
      <c r="L49" s="3">
        <v>9.6999999999999993</v>
      </c>
      <c r="M49" s="3"/>
      <c r="N49" s="3" t="s">
        <v>31</v>
      </c>
      <c r="O49" s="3" t="s">
        <v>32</v>
      </c>
      <c r="P49" s="3" t="s">
        <v>31</v>
      </c>
    </row>
    <row r="50" spans="1:16" x14ac:dyDescent="0.25">
      <c r="A50" s="3">
        <v>3</v>
      </c>
      <c r="B50" s="3" t="s">
        <v>22</v>
      </c>
      <c r="C50" s="3" t="s">
        <v>23</v>
      </c>
      <c r="D50" s="3" t="s">
        <v>24</v>
      </c>
      <c r="E50" s="3" t="s">
        <v>85</v>
      </c>
      <c r="F50" s="3" t="str">
        <f>"9788858324721"</f>
        <v>9788858324721</v>
      </c>
      <c r="G50" s="3" t="s">
        <v>86</v>
      </c>
      <c r="H50" s="3" t="s">
        <v>122</v>
      </c>
      <c r="I50" s="3" t="s">
        <v>123</v>
      </c>
      <c r="J50" s="3">
        <v>3</v>
      </c>
      <c r="K50" s="3" t="s">
        <v>89</v>
      </c>
      <c r="L50" s="3">
        <v>17.7</v>
      </c>
      <c r="M50" s="3"/>
      <c r="N50" s="3" t="s">
        <v>31</v>
      </c>
      <c r="O50" s="3" t="s">
        <v>32</v>
      </c>
      <c r="P50" s="3" t="s">
        <v>31</v>
      </c>
    </row>
    <row r="51" spans="1:16" x14ac:dyDescent="0.25">
      <c r="A51" s="3">
        <v>3</v>
      </c>
      <c r="B51" s="3" t="s">
        <v>22</v>
      </c>
      <c r="C51" s="3" t="s">
        <v>23</v>
      </c>
      <c r="D51" s="3" t="s">
        <v>24</v>
      </c>
      <c r="E51" s="3" t="s">
        <v>49</v>
      </c>
      <c r="F51" s="3" t="str">
        <f>"9788857790916"</f>
        <v>9788857790916</v>
      </c>
      <c r="G51" s="3" t="s">
        <v>50</v>
      </c>
      <c r="H51" s="3" t="s">
        <v>51</v>
      </c>
      <c r="I51" s="3" t="s">
        <v>47</v>
      </c>
      <c r="J51" s="3" t="s">
        <v>29</v>
      </c>
      <c r="K51" s="3" t="s">
        <v>52</v>
      </c>
      <c r="L51" s="3">
        <v>13.7</v>
      </c>
      <c r="M51" s="3"/>
      <c r="N51" s="3" t="s">
        <v>31</v>
      </c>
      <c r="O51" s="3" t="s">
        <v>31</v>
      </c>
      <c r="P51" s="3" t="s">
        <v>31</v>
      </c>
    </row>
    <row r="52" spans="1:16" x14ac:dyDescent="0.25">
      <c r="A52" s="3">
        <v>3</v>
      </c>
      <c r="B52" s="3" t="s">
        <v>22</v>
      </c>
      <c r="C52" s="3" t="s">
        <v>23</v>
      </c>
      <c r="D52" s="3" t="s">
        <v>24</v>
      </c>
      <c r="E52" s="3" t="s">
        <v>63</v>
      </c>
      <c r="F52" s="3" t="str">
        <f>"9788868895112"</f>
        <v>9788868895112</v>
      </c>
      <c r="G52" s="3" t="s">
        <v>64</v>
      </c>
      <c r="H52" s="3" t="s">
        <v>65</v>
      </c>
      <c r="I52" s="3" t="s">
        <v>66</v>
      </c>
      <c r="J52" s="3" t="s">
        <v>29</v>
      </c>
      <c r="K52" s="3" t="s">
        <v>67</v>
      </c>
      <c r="L52" s="3">
        <v>33.5</v>
      </c>
      <c r="M52" s="3"/>
      <c r="N52" s="3" t="s">
        <v>31</v>
      </c>
      <c r="O52" s="3" t="s">
        <v>31</v>
      </c>
      <c r="P52" s="3" t="s">
        <v>31</v>
      </c>
    </row>
    <row r="53" spans="1:16" x14ac:dyDescent="0.25">
      <c r="A53" s="3">
        <v>3</v>
      </c>
      <c r="B53" s="3" t="s">
        <v>22</v>
      </c>
      <c r="C53" s="3" t="s">
        <v>23</v>
      </c>
      <c r="D53" s="3" t="s">
        <v>24</v>
      </c>
      <c r="E53" s="3" t="s">
        <v>81</v>
      </c>
      <c r="F53" s="3" t="str">
        <f>"9788851157630"</f>
        <v>9788851157630</v>
      </c>
      <c r="G53" s="3" t="s">
        <v>82</v>
      </c>
      <c r="H53" s="3" t="s">
        <v>124</v>
      </c>
      <c r="I53" s="3" t="e">
        <f>+ EASY EBOOK (SU DVD) + EBOOK</f>
        <v>#NAME?</v>
      </c>
      <c r="J53" s="3">
        <v>3</v>
      </c>
      <c r="K53" s="3" t="s">
        <v>84</v>
      </c>
      <c r="L53" s="3">
        <v>26.5</v>
      </c>
      <c r="M53" s="3"/>
      <c r="N53" s="3" t="s">
        <v>31</v>
      </c>
      <c r="O53" s="3" t="s">
        <v>32</v>
      </c>
      <c r="P53" s="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Adozioni-SAMM8AP02V-sEC. PISCIO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Centola</dc:creator>
  <cp:lastModifiedBy>Centola</cp:lastModifiedBy>
  <dcterms:created xsi:type="dcterms:W3CDTF">2021-06-22T11:28:09Z</dcterms:created>
  <dcterms:modified xsi:type="dcterms:W3CDTF">2021-06-23T07:12:28Z</dcterms:modified>
</cp:coreProperties>
</file>