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ntola\Desktop\"/>
    </mc:Choice>
  </mc:AlternateContent>
  <bookViews>
    <workbookView xWindow="0" yWindow="0" windowWidth="25200" windowHeight="11985"/>
  </bookViews>
  <sheets>
    <sheet name="Adozioni-SAMM8AP01T SECONDARIA " sheetId="1" r:id="rId1"/>
  </sheets>
  <calcPr calcId="0"/>
</workbook>
</file>

<file path=xl/calcChain.xml><?xml version="1.0" encoding="utf-8"?>
<calcChain xmlns="http://schemas.openxmlformats.org/spreadsheetml/2006/main">
  <c r="F12" i="1" l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</calcChain>
</file>

<file path=xl/sharedStrings.xml><?xml version="1.0" encoding="utf-8"?>
<sst xmlns="http://schemas.openxmlformats.org/spreadsheetml/2006/main" count="958" uniqueCount="137">
  <si>
    <t>SAMM8AP01T</t>
  </si>
  <si>
    <t>CENTOLA</t>
  </si>
  <si>
    <t>VIA R. TALAMO</t>
  </si>
  <si>
    <t>Centola</t>
  </si>
  <si>
    <t>NUM. PROT.:</t>
  </si>
  <si>
    <t>DATA PROT.:</t>
  </si>
  <si>
    <t>CLASSE</t>
  </si>
  <si>
    <t>SEZIONE</t>
  </si>
  <si>
    <t>TIPO</t>
  </si>
  <si>
    <t>CORSO</t>
  </si>
  <si>
    <t>DISCIPLINA</t>
  </si>
  <si>
    <t>CODICE VOLUME</t>
  </si>
  <si>
    <t>AUTORI</t>
  </si>
  <si>
    <t>TITOLO</t>
  </si>
  <si>
    <t>SOTTOTITOLO</t>
  </si>
  <si>
    <t>VOL.</t>
  </si>
  <si>
    <t>EDITORE</t>
  </si>
  <si>
    <t>PREZZO</t>
  </si>
  <si>
    <t>ANNO DI PRIMA ADOZIONE</t>
  </si>
  <si>
    <t>NUOVA</t>
  </si>
  <si>
    <t>DA ACQUISTARE</t>
  </si>
  <si>
    <t>CONSIGLIATO</t>
  </si>
  <si>
    <t>A</t>
  </si>
  <si>
    <t>MM</t>
  </si>
  <si>
    <t>30 ORE SETTIMANALI</t>
  </si>
  <si>
    <t>RELIGIONE</t>
  </si>
  <si>
    <t xml:space="preserve">PETROSILLO PIERO  </t>
  </si>
  <si>
    <t>TU SEI LA MIA VITA 1 + VANGELI E ATTI</t>
  </si>
  <si>
    <t xml:space="preserve"> </t>
  </si>
  <si>
    <t>RAFFAELLO</t>
  </si>
  <si>
    <t>No</t>
  </si>
  <si>
    <t>Si</t>
  </si>
  <si>
    <t>ARTE E IMMAGINE</t>
  </si>
  <si>
    <t xml:space="preserve">BRAGA MILENA RECALCATI LUIGIA </t>
  </si>
  <si>
    <t>OLTRE LO SGUARDO - TUTTO IN UNO</t>
  </si>
  <si>
    <t>VOLUME UNICO+GLOSSARIO</t>
  </si>
  <si>
    <t>U</t>
  </si>
  <si>
    <t>ELECTA SCUOLA</t>
  </si>
  <si>
    <t>FRANCESE</t>
  </si>
  <si>
    <t>BIGARANI F JAILLET E SEDIRI S</t>
  </si>
  <si>
    <t>SUPER CLASSE!  LIBRO MISTO CON LIBRO DIGITALE</t>
  </si>
  <si>
    <t>VOLUME 1 CON HUB YOUNG E HUB KIT</t>
  </si>
  <si>
    <t>RIZZOLI LANGUAGES</t>
  </si>
  <si>
    <t>ITALIANO ANTOLOGIA</t>
  </si>
  <si>
    <t xml:space="preserve">AA VV  </t>
  </si>
  <si>
    <t>NEL CUORE DEI LIBRI 1</t>
  </si>
  <si>
    <t>PARAVIA</t>
  </si>
  <si>
    <t>Ap</t>
  </si>
  <si>
    <t>SCIENZE</t>
  </si>
  <si>
    <t xml:space="preserve">ANTONIO COSTA LUISA BARBIERI </t>
  </si>
  <si>
    <t>#BRAVI IN SCIENZE - VOLUME 1</t>
  </si>
  <si>
    <t>B.MONDADORI</t>
  </si>
  <si>
    <t>SCIENZE MOTORIE E SPORTIVE</t>
  </si>
  <si>
    <t xml:space="preserve">DEL NISTA PIERLUIGI TASSELLI ANDREA </t>
  </si>
  <si>
    <t>MI METTO IN GIOCO</t>
  </si>
  <si>
    <t>D'ANNA</t>
  </si>
  <si>
    <t>INGLESE</t>
  </si>
  <si>
    <t>THINK BIG 1</t>
  </si>
  <si>
    <t>DIGITAL PACK: SB &amp; WB + MAGAZINE &amp; EXTRA BOOK CON QR CODE + EBOOK + 5 EREADE</t>
  </si>
  <si>
    <t>OXFORD UNIVERSITY PRESS</t>
  </si>
  <si>
    <t>MATEMATICA</t>
  </si>
  <si>
    <t>FERRI LUCIANA MATTEO ANGELA SGOBBI FRANCA</t>
  </si>
  <si>
    <t>DA ZERO A INFINITO CLASSE 1 - LIBRO MISTO CON OPENBOOK</t>
  </si>
  <si>
    <t>VOLUME 1 (TOMO A + TOMO B) + EXTRAKIT + OPENBOOK + QUADERNO</t>
  </si>
  <si>
    <t>FABBRI SCUOLA</t>
  </si>
  <si>
    <t>GEOGRAFIA</t>
  </si>
  <si>
    <t xml:space="preserve">CASTRONOVO VALERIO  </t>
  </si>
  <si>
    <t>GEOWORLD - LIBRO MISTO CON LIBRO DIGITALE</t>
  </si>
  <si>
    <t>VOLUME 1 + ATLANTE GUIDATO + REGIONI D'ITALIA + PANDEMIA</t>
  </si>
  <si>
    <t>LA NUOVA ITALIA EDITRICE</t>
  </si>
  <si>
    <t>ITALIANO</t>
  </si>
  <si>
    <t xml:space="preserve">CAZZUFFI MASSIMO  </t>
  </si>
  <si>
    <t>IMPARA L'ORTOGRAFIA LEGGENDO STORIE</t>
  </si>
  <si>
    <t>MEDUSA EDITRICE</t>
  </si>
  <si>
    <t>ITALIANO GRAMMATICA</t>
  </si>
  <si>
    <t>PAROLE AL POSTO GIUSTO</t>
  </si>
  <si>
    <t>STORIA</t>
  </si>
  <si>
    <t xml:space="preserve">CIOTTI MARTA PASQUALI ELISABETTA </t>
  </si>
  <si>
    <t>BUSSOLA DELLA STORIA V.1+QUAD+STOR+CIVICA</t>
  </si>
  <si>
    <t>CON EDUCAZIONE CIVICA</t>
  </si>
  <si>
    <t>LOESCHER EDITORE</t>
  </si>
  <si>
    <t>TECNOLOGIA</t>
  </si>
  <si>
    <t xml:space="preserve">TUBIA ANTONELLA PASQUALE STEFANO </t>
  </si>
  <si>
    <t>FABLAB - LIBRO MISTO CON HUB LIBRO YOUNG</t>
  </si>
  <si>
    <t>TECNOLOGIA + DISEGNO + TAVOLE + HUB YOUNG + HUB KIT</t>
  </si>
  <si>
    <t>MUSICA</t>
  </si>
  <si>
    <t xml:space="preserve">LEONE LUCIANO PAOLI ROBERTO </t>
  </si>
  <si>
    <t>GUARDA CHE MUSICA!</t>
  </si>
  <si>
    <t>A. ASCOLTO, ST. DELLA MUSICA + LIB. DIG. + B. TEORIA, METODO, ANTOL. + CDROM</t>
  </si>
  <si>
    <t>PETRINI</t>
  </si>
  <si>
    <t>B</t>
  </si>
  <si>
    <t>LEONE LUCIANO PAOLI ROBERTO FERRARIN FABRIZIO - PANZA VITT</t>
  </si>
  <si>
    <t>MUSICA NEL CUORE + EBOOK</t>
  </si>
  <si>
    <t>VOLUME A +  VOLUME B + EASY EBOOK A + B (SU DVD)</t>
  </si>
  <si>
    <t>ALLA SCOPERTA!  LIBRO MISTO CON LIBRO DIGITALE</t>
  </si>
  <si>
    <t xml:space="preserve">TARANTINO CARMEN  </t>
  </si>
  <si>
    <t>COLORIAMO LE PAROLE 1A/B + VOL.2 + QUADERNO OPERATIVO + VERSO L'ESAME + DVD</t>
  </si>
  <si>
    <t>GRAMMATICA DEL RAGIONAMENTO PER LA SCUOLA SECONDARIA DI PRIMO GRADO</t>
  </si>
  <si>
    <t>PALUMBO</t>
  </si>
  <si>
    <t xml:space="preserve">MALTESE MARIA GRAZIA  </t>
  </si>
  <si>
    <t>REGIONE CHE VAI...RACCONTI CHE TROVI</t>
  </si>
  <si>
    <t>FERRI LUCIANA MATTEO ANGELA PELLEGRINI ELEONORA</t>
  </si>
  <si>
    <t>TANGRAM - LIBRO MISTO CON LIBRO DIGITALE</t>
  </si>
  <si>
    <t>VOL. 1A + VOL. 1B + QUADERNO 1 + HUB YOUNG + HUB KIT</t>
  </si>
  <si>
    <t>NEL CUORE DEI LIBRI 2</t>
  </si>
  <si>
    <t>#BRAVI IN SCIENZE - VOLUME 2</t>
  </si>
  <si>
    <t>GO LIVE 2 - SUPER PREMIUM</t>
  </si>
  <si>
    <t>SB&amp;WB&amp;EXTRA+OBK+CD</t>
  </si>
  <si>
    <t>VOLUME 2 CON HUB YOUNG E HUB KIT</t>
  </si>
  <si>
    <t xml:space="preserve">ZANINELLI SERGIO CRISTIANI CLAUDIO </t>
  </si>
  <si>
    <t>STORIA INSEGNA (LA)</t>
  </si>
  <si>
    <t>ATLAS</t>
  </si>
  <si>
    <t>TU SEI LA MIA VITA 2</t>
  </si>
  <si>
    <t xml:space="preserve">TESTA SINGUAROLI </t>
  </si>
  <si>
    <t>COLORI DELLA GRAMMATICA EDIZIONE VERDE</t>
  </si>
  <si>
    <t xml:space="preserve">MANTOVANI SERGIO SACCHETTI IRENE </t>
  </si>
  <si>
    <t>GEONATURA CLASSE 2 - LIBRO MISTO CON OPENBOOK</t>
  </si>
  <si>
    <t>VOLUME 2 + ATLANTE OSSERVO E IMPARO 2 + EXTRAKIT + OPENBOOK</t>
  </si>
  <si>
    <t>DA ZERO A INFINITO CLASSE 2 - LIBRO MISTO CON OPENBOOK</t>
  </si>
  <si>
    <t>VOLUME 2 (TOMO A + TOMO B) + EXTRAKIT + OPENBOOK + QUADERNO</t>
  </si>
  <si>
    <t xml:space="preserve">DI GIUSEPPE CARMINE  </t>
  </si>
  <si>
    <t>RACCONTI DI SIR WILLIAM (I)</t>
  </si>
  <si>
    <t xml:space="preserve">ZORDAN ROSETTA  </t>
  </si>
  <si>
    <t>PUNTO PER PUNTO - LIBRO MISTO CON OPENBOOK</t>
  </si>
  <si>
    <t>MORFOLOGIA + COMUNICAZIONE + QUADERNO + LESSICO + MAPPE + EXTRAKIT +OPENBOOK</t>
  </si>
  <si>
    <t>TU SEI LA MIA VITA 3</t>
  </si>
  <si>
    <t>NEL CUORE DEI LIBRI 3</t>
  </si>
  <si>
    <t>GEONATURA CLASSE 3 - LIBRO MISTO CON OPENBOOK</t>
  </si>
  <si>
    <t>VOLUME 3 + ATLANTE OSSERVO E IMPARO 3 + EXTRAKIT + OPENBOOK</t>
  </si>
  <si>
    <t>#BRAVI IN SCIENZE - VOLUME 3</t>
  </si>
  <si>
    <t>GO LIVE 3 - SUPER PREMIUM</t>
  </si>
  <si>
    <t>SB&amp;WB&amp;EXTRA+TRAINER+OBK+CD+ONLINE KET</t>
  </si>
  <si>
    <t>VOLUME 3 CON HUB YOUNG E HUB KIT</t>
  </si>
  <si>
    <t>DA ZERO A INFINITO CLASSE 3 - LIBRO MISTO CON OPENBOOK</t>
  </si>
  <si>
    <t>VOLUME 3 (TOMO A + TOMO B) + EXTRAKIT + OPENBOOK + QUADERNO</t>
  </si>
  <si>
    <t xml:space="preserve">DI LUCIANO GIUSEPPE  </t>
  </si>
  <si>
    <t>CHIAMAMI GIORGIO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</si>
</sst>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99FF3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  <xf numFmtId="0" fontId="0" fillId="38" borderId="0" xfId="0" applyFill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colors>
    <mruColors>
      <color rgb="FF99FF33"/>
      <color rgb="FFFF66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3"/>
  <sheetViews>
    <sheetView tabSelected="1" topLeftCell="A76" workbookViewId="0">
      <selection activeCell="H95" sqref="H95"/>
    </sheetView>
  </sheetViews>
  <sheetFormatPr defaultRowHeight="15" x14ac:dyDescent="0.25"/>
  <cols>
    <col min="1" max="1" width="13.42578125" customWidth="1"/>
    <col min="3" max="3" width="5.42578125" customWidth="1"/>
    <col min="4" max="4" width="18.7109375" customWidth="1"/>
    <col min="5" max="5" width="25" customWidth="1"/>
    <col min="6" max="6" width="17.42578125" customWidth="1"/>
    <col min="7" max="7" width="26.5703125" customWidth="1"/>
    <col min="8" max="8" width="36.140625" customWidth="1"/>
    <col min="11" max="11" width="12.5703125" customWidth="1"/>
  </cols>
  <sheetData>
    <row r="1" spans="1:16" x14ac:dyDescent="0.25">
      <c r="A1" t="s">
        <v>0</v>
      </c>
    </row>
    <row r="2" spans="1:16" x14ac:dyDescent="0.25">
      <c r="A2" t="s">
        <v>1</v>
      </c>
    </row>
    <row r="3" spans="1:16" x14ac:dyDescent="0.25">
      <c r="A3" t="s">
        <v>2</v>
      </c>
    </row>
    <row r="5" spans="1:16" x14ac:dyDescent="0.25">
      <c r="A5" t="s">
        <v>3</v>
      </c>
    </row>
    <row r="6" spans="1:16" x14ac:dyDescent="0.25">
      <c r="A6">
        <v>84051</v>
      </c>
    </row>
    <row r="8" spans="1:16" x14ac:dyDescent="0.25">
      <c r="A8" t="s">
        <v>4</v>
      </c>
      <c r="B8">
        <v>1538</v>
      </c>
    </row>
    <row r="9" spans="1:16" x14ac:dyDescent="0.25">
      <c r="A9" t="s">
        <v>5</v>
      </c>
      <c r="B9" s="1">
        <v>44352</v>
      </c>
    </row>
    <row r="11" spans="1:16" x14ac:dyDescent="0.25">
      <c r="A11" t="s">
        <v>6</v>
      </c>
      <c r="B11" t="s">
        <v>7</v>
      </c>
      <c r="C11" t="s">
        <v>8</v>
      </c>
      <c r="D11" t="s">
        <v>9</v>
      </c>
      <c r="E11" t="s">
        <v>10</v>
      </c>
      <c r="F11" t="s">
        <v>11</v>
      </c>
      <c r="G11" t="s">
        <v>12</v>
      </c>
      <c r="H11" t="s">
        <v>13</v>
      </c>
      <c r="I11" t="s">
        <v>14</v>
      </c>
      <c r="J11" t="s">
        <v>15</v>
      </c>
      <c r="K11" t="s">
        <v>16</v>
      </c>
      <c r="L11" t="s">
        <v>17</v>
      </c>
      <c r="M11" t="s">
        <v>18</v>
      </c>
      <c r="N11" t="s">
        <v>19</v>
      </c>
      <c r="O11" t="s">
        <v>20</v>
      </c>
      <c r="P11" t="s">
        <v>21</v>
      </c>
    </row>
    <row r="12" spans="1:16" x14ac:dyDescent="0.25">
      <c r="A12" s="2">
        <v>1</v>
      </c>
      <c r="B12" s="2" t="s">
        <v>22</v>
      </c>
      <c r="C12" s="2" t="s">
        <v>23</v>
      </c>
      <c r="D12" s="2" t="s">
        <v>24</v>
      </c>
      <c r="E12" s="2" t="s">
        <v>25</v>
      </c>
      <c r="F12" s="2" t="str">
        <f>"9788847222434"</f>
        <v>9788847222434</v>
      </c>
      <c r="G12" s="2" t="s">
        <v>26</v>
      </c>
      <c r="H12" s="2" t="s">
        <v>27</v>
      </c>
      <c r="I12" s="2" t="s">
        <v>28</v>
      </c>
      <c r="J12" s="2">
        <v>1</v>
      </c>
      <c r="K12" s="2" t="s">
        <v>29</v>
      </c>
      <c r="L12" s="2">
        <v>9.6999999999999993</v>
      </c>
      <c r="M12" s="2">
        <v>2015</v>
      </c>
      <c r="N12" s="2" t="s">
        <v>30</v>
      </c>
      <c r="O12" s="2" t="s">
        <v>31</v>
      </c>
      <c r="P12" s="2" t="s">
        <v>30</v>
      </c>
    </row>
    <row r="13" spans="1:16" x14ac:dyDescent="0.25">
      <c r="A13" s="2">
        <v>1</v>
      </c>
      <c r="B13" s="2" t="s">
        <v>22</v>
      </c>
      <c r="C13" s="2" t="s">
        <v>23</v>
      </c>
      <c r="D13" s="2" t="s">
        <v>24</v>
      </c>
      <c r="E13" s="2" t="s">
        <v>32</v>
      </c>
      <c r="F13" s="2" t="str">
        <f>"9788863083828"</f>
        <v>9788863083828</v>
      </c>
      <c r="G13" s="2" t="s">
        <v>33</v>
      </c>
      <c r="H13" s="2" t="s">
        <v>34</v>
      </c>
      <c r="I13" s="2" t="s">
        <v>35</v>
      </c>
      <c r="J13" s="2" t="s">
        <v>36</v>
      </c>
      <c r="K13" s="2" t="s">
        <v>37</v>
      </c>
      <c r="L13" s="2">
        <v>25.6</v>
      </c>
      <c r="M13" s="2">
        <v>2017</v>
      </c>
      <c r="N13" s="2" t="s">
        <v>30</v>
      </c>
      <c r="O13" s="2" t="s">
        <v>31</v>
      </c>
      <c r="P13" s="2" t="s">
        <v>30</v>
      </c>
    </row>
    <row r="14" spans="1:16" x14ac:dyDescent="0.25">
      <c r="A14" s="2">
        <v>1</v>
      </c>
      <c r="B14" s="2" t="s">
        <v>22</v>
      </c>
      <c r="C14" s="2" t="s">
        <v>23</v>
      </c>
      <c r="D14" s="2" t="s">
        <v>24</v>
      </c>
      <c r="E14" s="2" t="s">
        <v>38</v>
      </c>
      <c r="F14" s="2" t="str">
        <f>"9788838330285"</f>
        <v>9788838330285</v>
      </c>
      <c r="G14" s="2" t="s">
        <v>39</v>
      </c>
      <c r="H14" s="2" t="s">
        <v>40</v>
      </c>
      <c r="I14" s="2" t="s">
        <v>41</v>
      </c>
      <c r="J14" s="2">
        <v>1</v>
      </c>
      <c r="K14" s="2" t="s">
        <v>42</v>
      </c>
      <c r="L14" s="2">
        <v>17.5</v>
      </c>
      <c r="M14" s="2">
        <v>2019</v>
      </c>
      <c r="N14" s="2" t="s">
        <v>30</v>
      </c>
      <c r="O14" s="2" t="s">
        <v>31</v>
      </c>
      <c r="P14" s="2" t="s">
        <v>30</v>
      </c>
    </row>
    <row r="15" spans="1:16" x14ac:dyDescent="0.25">
      <c r="A15" s="2">
        <v>1</v>
      </c>
      <c r="B15" s="2" t="s">
        <v>22</v>
      </c>
      <c r="C15" s="2" t="s">
        <v>23</v>
      </c>
      <c r="D15" s="2" t="s">
        <v>24</v>
      </c>
      <c r="E15" s="2" t="s">
        <v>43</v>
      </c>
      <c r="F15" s="2" t="str">
        <f>"9788839531582"</f>
        <v>9788839531582</v>
      </c>
      <c r="G15" s="2" t="s">
        <v>44</v>
      </c>
      <c r="H15" s="2" t="s">
        <v>45</v>
      </c>
      <c r="I15" s="2" t="s">
        <v>28</v>
      </c>
      <c r="J15" s="2">
        <v>1</v>
      </c>
      <c r="K15" s="2" t="s">
        <v>46</v>
      </c>
      <c r="L15" s="2">
        <v>27.5</v>
      </c>
      <c r="M15" s="2">
        <v>2018</v>
      </c>
      <c r="N15" s="2" t="s">
        <v>30</v>
      </c>
      <c r="O15" s="2" t="s">
        <v>30</v>
      </c>
      <c r="P15" s="2" t="s">
        <v>47</v>
      </c>
    </row>
    <row r="16" spans="1:16" x14ac:dyDescent="0.25">
      <c r="A16" s="2">
        <v>1</v>
      </c>
      <c r="B16" s="2" t="s">
        <v>22</v>
      </c>
      <c r="C16" s="2" t="s">
        <v>23</v>
      </c>
      <c r="D16" s="2" t="s">
        <v>24</v>
      </c>
      <c r="E16" s="2" t="s">
        <v>48</v>
      </c>
      <c r="F16" s="2" t="str">
        <f>"9788869105036"</f>
        <v>9788869105036</v>
      </c>
      <c r="G16" s="2" t="s">
        <v>49</v>
      </c>
      <c r="H16" s="2" t="s">
        <v>50</v>
      </c>
      <c r="I16" s="2" t="s">
        <v>28</v>
      </c>
      <c r="J16" s="2">
        <v>1</v>
      </c>
      <c r="K16" s="2" t="s">
        <v>51</v>
      </c>
      <c r="L16" s="2">
        <v>14</v>
      </c>
      <c r="M16" s="2">
        <v>2018</v>
      </c>
      <c r="N16" s="2" t="s">
        <v>30</v>
      </c>
      <c r="O16" s="2" t="s">
        <v>31</v>
      </c>
      <c r="P16" s="2" t="s">
        <v>30</v>
      </c>
    </row>
    <row r="17" spans="1:16" x14ac:dyDescent="0.25">
      <c r="A17" s="2">
        <v>1</v>
      </c>
      <c r="B17" s="2" t="s">
        <v>22</v>
      </c>
      <c r="C17" s="2" t="s">
        <v>23</v>
      </c>
      <c r="D17" s="2" t="s">
        <v>24</v>
      </c>
      <c r="E17" s="2" t="s">
        <v>52</v>
      </c>
      <c r="F17" s="2" t="str">
        <f>"9788857790916"</f>
        <v>9788857790916</v>
      </c>
      <c r="G17" s="2" t="s">
        <v>53</v>
      </c>
      <c r="H17" s="2" t="s">
        <v>54</v>
      </c>
      <c r="I17" s="2" t="s">
        <v>28</v>
      </c>
      <c r="J17" s="2" t="s">
        <v>36</v>
      </c>
      <c r="K17" s="2" t="s">
        <v>55</v>
      </c>
      <c r="L17" s="2">
        <v>13.7</v>
      </c>
      <c r="M17" s="2"/>
      <c r="N17" s="2" t="s">
        <v>30</v>
      </c>
      <c r="O17" s="2" t="s">
        <v>31</v>
      </c>
      <c r="P17" s="2" t="s">
        <v>30</v>
      </c>
    </row>
    <row r="18" spans="1:16" x14ac:dyDescent="0.25">
      <c r="A18" s="2">
        <v>1</v>
      </c>
      <c r="B18" s="2" t="s">
        <v>22</v>
      </c>
      <c r="C18" s="2" t="s">
        <v>23</v>
      </c>
      <c r="D18" s="2" t="s">
        <v>24</v>
      </c>
      <c r="E18" s="2" t="s">
        <v>56</v>
      </c>
      <c r="F18" s="2" t="str">
        <f>"9780194119184"</f>
        <v>9780194119184</v>
      </c>
      <c r="G18" s="2" t="s">
        <v>44</v>
      </c>
      <c r="H18" s="2" t="s">
        <v>57</v>
      </c>
      <c r="I18" s="2" t="s">
        <v>58</v>
      </c>
      <c r="J18" s="2">
        <v>1</v>
      </c>
      <c r="K18" s="2" t="s">
        <v>59</v>
      </c>
      <c r="L18" s="2">
        <v>21.9</v>
      </c>
      <c r="M18" s="2">
        <v>2021</v>
      </c>
      <c r="N18" s="2" t="s">
        <v>31</v>
      </c>
      <c r="O18" s="2" t="s">
        <v>31</v>
      </c>
      <c r="P18" s="2" t="s">
        <v>30</v>
      </c>
    </row>
    <row r="19" spans="1:16" x14ac:dyDescent="0.25">
      <c r="A19" s="2">
        <v>1</v>
      </c>
      <c r="B19" s="2" t="s">
        <v>22</v>
      </c>
      <c r="C19" s="2" t="s">
        <v>23</v>
      </c>
      <c r="D19" s="2" t="s">
        <v>24</v>
      </c>
      <c r="E19" s="2" t="s">
        <v>60</v>
      </c>
      <c r="F19" s="2" t="str">
        <f>"9788891519429"</f>
        <v>9788891519429</v>
      </c>
      <c r="G19" s="2" t="s">
        <v>61</v>
      </c>
      <c r="H19" s="2" t="s">
        <v>62</v>
      </c>
      <c r="I19" s="2" t="s">
        <v>63</v>
      </c>
      <c r="J19" s="2">
        <v>1</v>
      </c>
      <c r="K19" s="2" t="s">
        <v>64</v>
      </c>
      <c r="L19" s="2">
        <v>24.8</v>
      </c>
      <c r="M19" s="2">
        <v>2018</v>
      </c>
      <c r="N19" s="2" t="s">
        <v>30</v>
      </c>
      <c r="O19" s="2" t="s">
        <v>31</v>
      </c>
      <c r="P19" s="2" t="s">
        <v>30</v>
      </c>
    </row>
    <row r="20" spans="1:16" x14ac:dyDescent="0.25">
      <c r="A20" s="2">
        <v>1</v>
      </c>
      <c r="B20" s="2" t="s">
        <v>22</v>
      </c>
      <c r="C20" s="2" t="s">
        <v>23</v>
      </c>
      <c r="D20" s="2" t="s">
        <v>24</v>
      </c>
      <c r="E20" s="2" t="s">
        <v>65</v>
      </c>
      <c r="F20" s="2" t="str">
        <f>"9788830210226"</f>
        <v>9788830210226</v>
      </c>
      <c r="G20" s="2" t="s">
        <v>66</v>
      </c>
      <c r="H20" s="2" t="s">
        <v>67</v>
      </c>
      <c r="I20" s="2" t="s">
        <v>68</v>
      </c>
      <c r="J20" s="2">
        <v>1</v>
      </c>
      <c r="K20" s="2" t="s">
        <v>69</v>
      </c>
      <c r="L20" s="2">
        <v>19.399999999999999</v>
      </c>
      <c r="M20" s="2">
        <v>2021</v>
      </c>
      <c r="N20" s="2" t="s">
        <v>31</v>
      </c>
      <c r="O20" s="2" t="s">
        <v>31</v>
      </c>
      <c r="P20" s="2" t="s">
        <v>30</v>
      </c>
    </row>
    <row r="21" spans="1:16" x14ac:dyDescent="0.25">
      <c r="A21" s="2">
        <v>1</v>
      </c>
      <c r="B21" s="2" t="s">
        <v>22</v>
      </c>
      <c r="C21" s="2" t="s">
        <v>23</v>
      </c>
      <c r="D21" s="2" t="s">
        <v>24</v>
      </c>
      <c r="E21" s="2" t="s">
        <v>70</v>
      </c>
      <c r="F21" s="2" t="str">
        <f>"9788887655193"</f>
        <v>9788887655193</v>
      </c>
      <c r="G21" s="2" t="s">
        <v>71</v>
      </c>
      <c r="H21" s="2" t="s">
        <v>72</v>
      </c>
      <c r="I21" s="2" t="s">
        <v>28</v>
      </c>
      <c r="J21" s="2" t="s">
        <v>36</v>
      </c>
      <c r="K21" s="2" t="s">
        <v>73</v>
      </c>
      <c r="L21" s="2">
        <v>9.5</v>
      </c>
      <c r="M21" s="2"/>
      <c r="N21" s="2" t="s">
        <v>30</v>
      </c>
      <c r="O21" s="2" t="s">
        <v>30</v>
      </c>
      <c r="P21" s="2" t="s">
        <v>47</v>
      </c>
    </row>
    <row r="22" spans="1:16" x14ac:dyDescent="0.25">
      <c r="A22" s="2">
        <v>1</v>
      </c>
      <c r="B22" s="2" t="s">
        <v>22</v>
      </c>
      <c r="C22" s="2" t="s">
        <v>23</v>
      </c>
      <c r="D22" s="2" t="s">
        <v>24</v>
      </c>
      <c r="E22" s="2" t="s">
        <v>74</v>
      </c>
      <c r="F22" s="2" t="str">
        <f>"9788839536709"</f>
        <v>9788839536709</v>
      </c>
      <c r="G22" s="2" t="s">
        <v>44</v>
      </c>
      <c r="H22" s="2" t="s">
        <v>75</v>
      </c>
      <c r="I22" s="2" t="s">
        <v>28</v>
      </c>
      <c r="J22" s="2" t="s">
        <v>36</v>
      </c>
      <c r="K22" s="2" t="s">
        <v>46</v>
      </c>
      <c r="L22" s="2">
        <v>26.5</v>
      </c>
      <c r="M22" s="2">
        <v>2021</v>
      </c>
      <c r="N22" s="2" t="s">
        <v>31</v>
      </c>
      <c r="O22" s="2" t="s">
        <v>31</v>
      </c>
      <c r="P22" s="2" t="s">
        <v>30</v>
      </c>
    </row>
    <row r="23" spans="1:16" x14ac:dyDescent="0.25">
      <c r="A23" s="2">
        <v>1</v>
      </c>
      <c r="B23" s="2" t="s">
        <v>22</v>
      </c>
      <c r="C23" s="2" t="s">
        <v>23</v>
      </c>
      <c r="D23" s="2" t="s">
        <v>24</v>
      </c>
      <c r="E23" s="2" t="s">
        <v>76</v>
      </c>
      <c r="F23" s="2" t="str">
        <f>"9788858339480"</f>
        <v>9788858339480</v>
      </c>
      <c r="G23" s="2" t="s">
        <v>77</v>
      </c>
      <c r="H23" s="2" t="s">
        <v>78</v>
      </c>
      <c r="I23" s="2" t="s">
        <v>79</v>
      </c>
      <c r="J23" s="2">
        <v>1</v>
      </c>
      <c r="K23" s="2" t="s">
        <v>80</v>
      </c>
      <c r="L23" s="2">
        <v>25.4</v>
      </c>
      <c r="M23" s="2">
        <v>2021</v>
      </c>
      <c r="N23" s="2" t="s">
        <v>31</v>
      </c>
      <c r="O23" s="2" t="s">
        <v>31</v>
      </c>
      <c r="P23" s="2" t="s">
        <v>30</v>
      </c>
    </row>
    <row r="24" spans="1:16" x14ac:dyDescent="0.25">
      <c r="A24" s="2">
        <v>1</v>
      </c>
      <c r="B24" s="2" t="s">
        <v>22</v>
      </c>
      <c r="C24" s="2" t="s">
        <v>23</v>
      </c>
      <c r="D24" s="2" t="s">
        <v>24</v>
      </c>
      <c r="E24" s="2" t="s">
        <v>81</v>
      </c>
      <c r="F24" s="2" t="str">
        <f>"9788891536570"</f>
        <v>9788891536570</v>
      </c>
      <c r="G24" s="2" t="s">
        <v>82</v>
      </c>
      <c r="H24" s="2" t="s">
        <v>83</v>
      </c>
      <c r="I24" s="2" t="s">
        <v>84</v>
      </c>
      <c r="J24" s="2" t="s">
        <v>36</v>
      </c>
      <c r="K24" s="2" t="s">
        <v>64</v>
      </c>
      <c r="L24" s="2">
        <v>27.1</v>
      </c>
      <c r="M24" s="2"/>
      <c r="N24" s="2" t="s">
        <v>30</v>
      </c>
      <c r="O24" s="2" t="s">
        <v>31</v>
      </c>
      <c r="P24" s="2" t="s">
        <v>30</v>
      </c>
    </row>
    <row r="25" spans="1:16" x14ac:dyDescent="0.25">
      <c r="A25" s="2">
        <v>1</v>
      </c>
      <c r="B25" s="2" t="s">
        <v>22</v>
      </c>
      <c r="C25" s="2" t="s">
        <v>23</v>
      </c>
      <c r="D25" s="2" t="s">
        <v>24</v>
      </c>
      <c r="E25" s="2" t="s">
        <v>85</v>
      </c>
      <c r="F25" s="2" t="str">
        <f>"9788849415469"</f>
        <v>9788849415469</v>
      </c>
      <c r="G25" s="2" t="s">
        <v>86</v>
      </c>
      <c r="H25" s="2" t="s">
        <v>87</v>
      </c>
      <c r="I25" s="2" t="s">
        <v>88</v>
      </c>
      <c r="J25" s="2" t="s">
        <v>36</v>
      </c>
      <c r="K25" s="2" t="s">
        <v>89</v>
      </c>
      <c r="L25" s="2">
        <v>33.549999999999997</v>
      </c>
      <c r="M25" s="2"/>
      <c r="N25" s="2" t="s">
        <v>30</v>
      </c>
      <c r="O25" s="2" t="s">
        <v>31</v>
      </c>
      <c r="P25" s="2" t="s">
        <v>30</v>
      </c>
    </row>
    <row r="26" spans="1:16" x14ac:dyDescent="0.25">
      <c r="A26" s="3">
        <v>1</v>
      </c>
      <c r="B26" s="3" t="s">
        <v>90</v>
      </c>
      <c r="C26" s="3" t="s">
        <v>23</v>
      </c>
      <c r="D26" s="3" t="s">
        <v>24</v>
      </c>
      <c r="E26" s="3" t="s">
        <v>38</v>
      </c>
      <c r="F26" s="3" t="str">
        <f>"9788838330285"</f>
        <v>9788838330285</v>
      </c>
      <c r="G26" s="3" t="s">
        <v>39</v>
      </c>
      <c r="H26" s="3" t="s">
        <v>40</v>
      </c>
      <c r="I26" s="3" t="s">
        <v>41</v>
      </c>
      <c r="J26" s="3">
        <v>1</v>
      </c>
      <c r="K26" s="3" t="s">
        <v>42</v>
      </c>
      <c r="L26" s="3">
        <v>17.5</v>
      </c>
      <c r="M26" s="3">
        <v>2019</v>
      </c>
      <c r="N26" s="3" t="s">
        <v>30</v>
      </c>
      <c r="O26" s="3" t="s">
        <v>31</v>
      </c>
      <c r="P26" s="3" t="s">
        <v>30</v>
      </c>
    </row>
    <row r="27" spans="1:16" x14ac:dyDescent="0.25">
      <c r="A27" s="3">
        <v>1</v>
      </c>
      <c r="B27" s="3" t="s">
        <v>90</v>
      </c>
      <c r="C27" s="3" t="s">
        <v>23</v>
      </c>
      <c r="D27" s="3" t="s">
        <v>24</v>
      </c>
      <c r="E27" s="3" t="s">
        <v>32</v>
      </c>
      <c r="F27" s="3" t="str">
        <f>"9788863083828"</f>
        <v>9788863083828</v>
      </c>
      <c r="G27" s="3" t="s">
        <v>33</v>
      </c>
      <c r="H27" s="3" t="s">
        <v>34</v>
      </c>
      <c r="I27" s="3" t="s">
        <v>35</v>
      </c>
      <c r="J27" s="3" t="s">
        <v>36</v>
      </c>
      <c r="K27" s="3" t="s">
        <v>37</v>
      </c>
      <c r="L27" s="3">
        <v>25.6</v>
      </c>
      <c r="M27" s="3">
        <v>2017</v>
      </c>
      <c r="N27" s="3" t="s">
        <v>30</v>
      </c>
      <c r="O27" s="3" t="s">
        <v>31</v>
      </c>
      <c r="P27" s="3" t="s">
        <v>30</v>
      </c>
    </row>
    <row r="28" spans="1:16" x14ac:dyDescent="0.25">
      <c r="A28" s="3">
        <v>1</v>
      </c>
      <c r="B28" s="3" t="s">
        <v>90</v>
      </c>
      <c r="C28" s="3" t="s">
        <v>23</v>
      </c>
      <c r="D28" s="3" t="s">
        <v>24</v>
      </c>
      <c r="E28" s="3" t="s">
        <v>85</v>
      </c>
      <c r="F28" s="3" t="str">
        <f>"9788849421583"</f>
        <v>9788849421583</v>
      </c>
      <c r="G28" s="3" t="s">
        <v>91</v>
      </c>
      <c r="H28" s="3" t="s">
        <v>92</v>
      </c>
      <c r="I28" s="3" t="s">
        <v>93</v>
      </c>
      <c r="J28" s="3" t="s">
        <v>36</v>
      </c>
      <c r="K28" s="3" t="s">
        <v>89</v>
      </c>
      <c r="L28" s="3">
        <v>35.1</v>
      </c>
      <c r="M28" s="3">
        <v>2017</v>
      </c>
      <c r="N28" s="3" t="s">
        <v>30</v>
      </c>
      <c r="O28" s="3" t="s">
        <v>31</v>
      </c>
      <c r="P28" s="3" t="s">
        <v>30</v>
      </c>
    </row>
    <row r="29" spans="1:16" x14ac:dyDescent="0.25">
      <c r="A29" s="3">
        <v>1</v>
      </c>
      <c r="B29" s="3" t="s">
        <v>90</v>
      </c>
      <c r="C29" s="3" t="s">
        <v>23</v>
      </c>
      <c r="D29" s="3" t="s">
        <v>24</v>
      </c>
      <c r="E29" s="3" t="s">
        <v>43</v>
      </c>
      <c r="F29" s="3" t="str">
        <f>"9788839531582"</f>
        <v>9788839531582</v>
      </c>
      <c r="G29" s="3" t="s">
        <v>44</v>
      </c>
      <c r="H29" s="3" t="s">
        <v>45</v>
      </c>
      <c r="I29" s="3" t="s">
        <v>28</v>
      </c>
      <c r="J29" s="3">
        <v>1</v>
      </c>
      <c r="K29" s="3" t="s">
        <v>46</v>
      </c>
      <c r="L29" s="3">
        <v>27.5</v>
      </c>
      <c r="M29" s="3">
        <v>2018</v>
      </c>
      <c r="N29" s="3" t="s">
        <v>30</v>
      </c>
      <c r="O29" s="3" t="s">
        <v>31</v>
      </c>
      <c r="P29" s="3" t="s">
        <v>30</v>
      </c>
    </row>
    <row r="30" spans="1:16" x14ac:dyDescent="0.25">
      <c r="A30" s="3">
        <v>1</v>
      </c>
      <c r="B30" s="3" t="s">
        <v>90</v>
      </c>
      <c r="C30" s="3" t="s">
        <v>23</v>
      </c>
      <c r="D30" s="3" t="s">
        <v>24</v>
      </c>
      <c r="E30" s="3" t="s">
        <v>48</v>
      </c>
      <c r="F30" s="3" t="str">
        <f>"9788891540768"</f>
        <v>9788891540768</v>
      </c>
      <c r="G30" s="3" t="s">
        <v>44</v>
      </c>
      <c r="H30" s="3" t="s">
        <v>94</v>
      </c>
      <c r="I30" s="3" t="s">
        <v>41</v>
      </c>
      <c r="J30" s="3">
        <v>1</v>
      </c>
      <c r="K30" s="3" t="s">
        <v>64</v>
      </c>
      <c r="L30" s="3">
        <v>15.2</v>
      </c>
      <c r="M30" s="3">
        <v>2019</v>
      </c>
      <c r="N30" s="3" t="s">
        <v>30</v>
      </c>
      <c r="O30" s="3" t="s">
        <v>31</v>
      </c>
      <c r="P30" s="3" t="s">
        <v>30</v>
      </c>
    </row>
    <row r="31" spans="1:16" x14ac:dyDescent="0.25">
      <c r="A31" s="3">
        <v>1</v>
      </c>
      <c r="B31" s="3" t="s">
        <v>90</v>
      </c>
      <c r="C31" s="3" t="s">
        <v>23</v>
      </c>
      <c r="D31" s="3" t="s">
        <v>24</v>
      </c>
      <c r="E31" s="3" t="s">
        <v>52</v>
      </c>
      <c r="F31" s="3" t="str">
        <f>"9788857790916"</f>
        <v>9788857790916</v>
      </c>
      <c r="G31" s="3" t="s">
        <v>53</v>
      </c>
      <c r="H31" s="3" t="s">
        <v>54</v>
      </c>
      <c r="I31" s="3" t="s">
        <v>28</v>
      </c>
      <c r="J31" s="3" t="s">
        <v>36</v>
      </c>
      <c r="K31" s="3" t="s">
        <v>55</v>
      </c>
      <c r="L31" s="3">
        <v>13.7</v>
      </c>
      <c r="M31" s="3"/>
      <c r="N31" s="3" t="s">
        <v>30</v>
      </c>
      <c r="O31" s="3" t="s">
        <v>31</v>
      </c>
      <c r="P31" s="3" t="s">
        <v>30</v>
      </c>
    </row>
    <row r="32" spans="1:16" x14ac:dyDescent="0.25">
      <c r="A32" s="3">
        <v>1</v>
      </c>
      <c r="B32" s="3" t="s">
        <v>90</v>
      </c>
      <c r="C32" s="3" t="s">
        <v>23</v>
      </c>
      <c r="D32" s="3" t="s">
        <v>24</v>
      </c>
      <c r="E32" s="3" t="s">
        <v>25</v>
      </c>
      <c r="F32" s="3" t="str">
        <f>"9788847222434"</f>
        <v>9788847222434</v>
      </c>
      <c r="G32" s="3" t="s">
        <v>26</v>
      </c>
      <c r="H32" s="3" t="s">
        <v>27</v>
      </c>
      <c r="I32" s="3" t="s">
        <v>28</v>
      </c>
      <c r="J32" s="3">
        <v>1</v>
      </c>
      <c r="K32" s="3" t="s">
        <v>29</v>
      </c>
      <c r="L32" s="3">
        <v>9.6999999999999993</v>
      </c>
      <c r="M32" s="3"/>
      <c r="N32" s="3" t="s">
        <v>30</v>
      </c>
      <c r="O32" s="3" t="s">
        <v>31</v>
      </c>
      <c r="P32" s="3" t="s">
        <v>30</v>
      </c>
    </row>
    <row r="33" spans="1:16" x14ac:dyDescent="0.25">
      <c r="A33" s="3">
        <v>1</v>
      </c>
      <c r="B33" s="3" t="s">
        <v>90</v>
      </c>
      <c r="C33" s="3" t="s">
        <v>23</v>
      </c>
      <c r="D33" s="3" t="s">
        <v>24</v>
      </c>
      <c r="E33" s="3" t="s">
        <v>74</v>
      </c>
      <c r="F33" s="3" t="str">
        <f>"9788868895112"</f>
        <v>9788868895112</v>
      </c>
      <c r="G33" s="3" t="s">
        <v>95</v>
      </c>
      <c r="H33" s="3" t="s">
        <v>96</v>
      </c>
      <c r="I33" s="3" t="s">
        <v>97</v>
      </c>
      <c r="J33" s="3" t="s">
        <v>36</v>
      </c>
      <c r="K33" s="3" t="s">
        <v>98</v>
      </c>
      <c r="L33" s="3">
        <v>33.5</v>
      </c>
      <c r="M33" s="3">
        <v>2021</v>
      </c>
      <c r="N33" s="3" t="s">
        <v>31</v>
      </c>
      <c r="O33" s="3" t="s">
        <v>31</v>
      </c>
      <c r="P33" s="3" t="s">
        <v>30</v>
      </c>
    </row>
    <row r="34" spans="1:16" x14ac:dyDescent="0.25">
      <c r="A34" s="3">
        <v>1</v>
      </c>
      <c r="B34" s="3" t="s">
        <v>90</v>
      </c>
      <c r="C34" s="3" t="s">
        <v>23</v>
      </c>
      <c r="D34" s="3" t="s">
        <v>24</v>
      </c>
      <c r="E34" s="3" t="s">
        <v>70</v>
      </c>
      <c r="F34" s="3" t="str">
        <f>"9788864321981"</f>
        <v>9788864321981</v>
      </c>
      <c r="G34" s="3" t="s">
        <v>99</v>
      </c>
      <c r="H34" s="3" t="s">
        <v>100</v>
      </c>
      <c r="I34" s="3" t="s">
        <v>28</v>
      </c>
      <c r="J34" s="3" t="s">
        <v>36</v>
      </c>
      <c r="K34" s="3" t="s">
        <v>73</v>
      </c>
      <c r="L34" s="3">
        <v>9.5</v>
      </c>
      <c r="M34" s="3">
        <v>2021</v>
      </c>
      <c r="N34" s="3" t="s">
        <v>31</v>
      </c>
      <c r="O34" s="3" t="s">
        <v>31</v>
      </c>
      <c r="P34" s="3" t="s">
        <v>30</v>
      </c>
    </row>
    <row r="35" spans="1:16" x14ac:dyDescent="0.25">
      <c r="A35" s="3">
        <v>1</v>
      </c>
      <c r="B35" s="3" t="s">
        <v>90</v>
      </c>
      <c r="C35" s="3" t="s">
        <v>23</v>
      </c>
      <c r="D35" s="3" t="s">
        <v>24</v>
      </c>
      <c r="E35" s="3" t="s">
        <v>76</v>
      </c>
      <c r="F35" s="3" t="str">
        <f>"9788858339480"</f>
        <v>9788858339480</v>
      </c>
      <c r="G35" s="3" t="s">
        <v>77</v>
      </c>
      <c r="H35" s="3" t="s">
        <v>78</v>
      </c>
      <c r="I35" s="3" t="s">
        <v>79</v>
      </c>
      <c r="J35" s="3">
        <v>1</v>
      </c>
      <c r="K35" s="3" t="s">
        <v>80</v>
      </c>
      <c r="L35" s="3">
        <v>25.4</v>
      </c>
      <c r="M35" s="3">
        <v>2021</v>
      </c>
      <c r="N35" s="3" t="s">
        <v>31</v>
      </c>
      <c r="O35" s="3" t="s">
        <v>31</v>
      </c>
      <c r="P35" s="3" t="s">
        <v>30</v>
      </c>
    </row>
    <row r="36" spans="1:16" x14ac:dyDescent="0.25">
      <c r="A36" s="3">
        <v>1</v>
      </c>
      <c r="B36" s="3" t="s">
        <v>90</v>
      </c>
      <c r="C36" s="3" t="s">
        <v>23</v>
      </c>
      <c r="D36" s="3" t="s">
        <v>24</v>
      </c>
      <c r="E36" s="3" t="s">
        <v>65</v>
      </c>
      <c r="F36" s="3" t="str">
        <f>"9788830210226"</f>
        <v>9788830210226</v>
      </c>
      <c r="G36" s="3" t="s">
        <v>66</v>
      </c>
      <c r="H36" s="3" t="s">
        <v>67</v>
      </c>
      <c r="I36" s="3" t="s">
        <v>68</v>
      </c>
      <c r="J36" s="3">
        <v>1</v>
      </c>
      <c r="K36" s="3" t="s">
        <v>69</v>
      </c>
      <c r="L36" s="3">
        <v>19.399999999999999</v>
      </c>
      <c r="M36" s="3">
        <v>2021</v>
      </c>
      <c r="N36" s="3" t="s">
        <v>31</v>
      </c>
      <c r="O36" s="3" t="s">
        <v>31</v>
      </c>
      <c r="P36" s="3" t="s">
        <v>30</v>
      </c>
    </row>
    <row r="37" spans="1:16" x14ac:dyDescent="0.25">
      <c r="A37" s="3">
        <v>1</v>
      </c>
      <c r="B37" s="3" t="s">
        <v>90</v>
      </c>
      <c r="C37" s="3" t="s">
        <v>23</v>
      </c>
      <c r="D37" s="3" t="s">
        <v>24</v>
      </c>
      <c r="E37" s="3" t="s">
        <v>60</v>
      </c>
      <c r="F37" s="3" t="str">
        <f>"9788891549747"</f>
        <v>9788891549747</v>
      </c>
      <c r="G37" s="3" t="s">
        <v>101</v>
      </c>
      <c r="H37" s="3" t="s">
        <v>102</v>
      </c>
      <c r="I37" s="3" t="s">
        <v>103</v>
      </c>
      <c r="J37" s="3">
        <v>1</v>
      </c>
      <c r="K37" s="3" t="s">
        <v>64</v>
      </c>
      <c r="L37" s="3">
        <v>24.7</v>
      </c>
      <c r="M37" s="3">
        <v>2021</v>
      </c>
      <c r="N37" s="3" t="s">
        <v>31</v>
      </c>
      <c r="O37" s="3" t="s">
        <v>31</v>
      </c>
      <c r="P37" s="3" t="s">
        <v>30</v>
      </c>
    </row>
    <row r="38" spans="1:16" x14ac:dyDescent="0.25">
      <c r="A38" s="3">
        <v>1</v>
      </c>
      <c r="B38" s="3" t="s">
        <v>90</v>
      </c>
      <c r="C38" s="3" t="s">
        <v>23</v>
      </c>
      <c r="D38" s="3" t="s">
        <v>24</v>
      </c>
      <c r="E38" s="3" t="s">
        <v>81</v>
      </c>
      <c r="F38" s="3" t="str">
        <f>"9788891536570"</f>
        <v>9788891536570</v>
      </c>
      <c r="G38" s="3" t="s">
        <v>82</v>
      </c>
      <c r="H38" s="3" t="s">
        <v>83</v>
      </c>
      <c r="I38" s="3" t="s">
        <v>84</v>
      </c>
      <c r="J38" s="3" t="s">
        <v>36</v>
      </c>
      <c r="K38" s="3" t="s">
        <v>64</v>
      </c>
      <c r="L38" s="3">
        <v>27.1</v>
      </c>
      <c r="M38" s="3"/>
      <c r="N38" s="3" t="s">
        <v>30</v>
      </c>
      <c r="O38" s="3" t="s">
        <v>31</v>
      </c>
      <c r="P38" s="3" t="s">
        <v>30</v>
      </c>
    </row>
    <row r="39" spans="1:16" x14ac:dyDescent="0.25">
      <c r="A39" s="3">
        <v>1</v>
      </c>
      <c r="B39" s="3" t="s">
        <v>90</v>
      </c>
      <c r="C39" s="3" t="s">
        <v>23</v>
      </c>
      <c r="D39" s="3" t="s">
        <v>24</v>
      </c>
      <c r="E39" s="3" t="s">
        <v>56</v>
      </c>
      <c r="F39" s="3" t="str">
        <f>"9780194119184"</f>
        <v>9780194119184</v>
      </c>
      <c r="G39" s="3" t="s">
        <v>44</v>
      </c>
      <c r="H39" s="3" t="s">
        <v>57</v>
      </c>
      <c r="I39" s="3" t="s">
        <v>58</v>
      </c>
      <c r="J39" s="3">
        <v>1</v>
      </c>
      <c r="K39" s="3" t="s">
        <v>59</v>
      </c>
      <c r="L39" s="3">
        <v>21.9</v>
      </c>
      <c r="M39" s="3">
        <v>2021</v>
      </c>
      <c r="N39" s="3" t="s">
        <v>31</v>
      </c>
      <c r="O39" s="3" t="s">
        <v>31</v>
      </c>
      <c r="P39" s="3" t="s">
        <v>30</v>
      </c>
    </row>
    <row r="40" spans="1:16" x14ac:dyDescent="0.25">
      <c r="A40" s="5">
        <v>2</v>
      </c>
      <c r="B40" s="5" t="s">
        <v>22</v>
      </c>
      <c r="C40" s="5" t="s">
        <v>23</v>
      </c>
      <c r="D40" s="5" t="s">
        <v>24</v>
      </c>
      <c r="E40" s="5" t="s">
        <v>43</v>
      </c>
      <c r="F40" s="5" t="str">
        <f>"9788839531605"</f>
        <v>9788839531605</v>
      </c>
      <c r="G40" s="5" t="s">
        <v>44</v>
      </c>
      <c r="H40" s="5" t="s">
        <v>104</v>
      </c>
      <c r="I40" s="5" t="s">
        <v>28</v>
      </c>
      <c r="J40" s="5">
        <v>2</v>
      </c>
      <c r="K40" s="5" t="s">
        <v>46</v>
      </c>
      <c r="L40" s="5">
        <v>29.6</v>
      </c>
      <c r="M40" s="5"/>
      <c r="N40" s="5" t="s">
        <v>30</v>
      </c>
      <c r="O40" s="5" t="s">
        <v>30</v>
      </c>
      <c r="P40" s="5" t="s">
        <v>47</v>
      </c>
    </row>
    <row r="41" spans="1:16" x14ac:dyDescent="0.25">
      <c r="A41" s="5">
        <v>2</v>
      </c>
      <c r="B41" s="5" t="s">
        <v>22</v>
      </c>
      <c r="C41" s="5" t="s">
        <v>23</v>
      </c>
      <c r="D41" s="5" t="s">
        <v>24</v>
      </c>
      <c r="E41" s="5" t="s">
        <v>48</v>
      </c>
      <c r="F41" s="5" t="str">
        <f>"9788869105067"</f>
        <v>9788869105067</v>
      </c>
      <c r="G41" s="5" t="s">
        <v>49</v>
      </c>
      <c r="H41" s="5" t="s">
        <v>105</v>
      </c>
      <c r="I41" s="5" t="s">
        <v>28</v>
      </c>
      <c r="J41" s="5">
        <v>2</v>
      </c>
      <c r="K41" s="5" t="s">
        <v>51</v>
      </c>
      <c r="L41" s="5">
        <v>14</v>
      </c>
      <c r="M41" s="5"/>
      <c r="N41" s="5" t="s">
        <v>30</v>
      </c>
      <c r="O41" s="5" t="s">
        <v>30</v>
      </c>
      <c r="P41" s="5" t="s">
        <v>47</v>
      </c>
    </row>
    <row r="42" spans="1:16" x14ac:dyDescent="0.25">
      <c r="A42" s="5">
        <v>2</v>
      </c>
      <c r="B42" s="5" t="s">
        <v>22</v>
      </c>
      <c r="C42" s="5" t="s">
        <v>23</v>
      </c>
      <c r="D42" s="5" t="s">
        <v>24</v>
      </c>
      <c r="E42" s="5" t="s">
        <v>56</v>
      </c>
      <c r="F42" s="5" t="str">
        <f>"9780194350082"</f>
        <v>9780194350082</v>
      </c>
      <c r="G42" s="5" t="s">
        <v>44</v>
      </c>
      <c r="H42" s="5" t="s">
        <v>106</v>
      </c>
      <c r="I42" s="5" t="s">
        <v>107</v>
      </c>
      <c r="J42" s="5">
        <v>2</v>
      </c>
      <c r="K42" s="5" t="s">
        <v>59</v>
      </c>
      <c r="L42" s="5">
        <v>24.5</v>
      </c>
      <c r="M42" s="5"/>
      <c r="N42" s="5" t="s">
        <v>30</v>
      </c>
      <c r="O42" s="5" t="s">
        <v>31</v>
      </c>
      <c r="P42" s="5" t="s">
        <v>30</v>
      </c>
    </row>
    <row r="43" spans="1:16" x14ac:dyDescent="0.25">
      <c r="A43" s="5">
        <v>2</v>
      </c>
      <c r="B43" s="5" t="s">
        <v>22</v>
      </c>
      <c r="C43" s="5" t="s">
        <v>23</v>
      </c>
      <c r="D43" s="5" t="s">
        <v>24</v>
      </c>
      <c r="E43" s="5" t="s">
        <v>81</v>
      </c>
      <c r="F43" s="5" t="str">
        <f>"9788891536570"</f>
        <v>9788891536570</v>
      </c>
      <c r="G43" s="5" t="s">
        <v>82</v>
      </c>
      <c r="H43" s="5" t="s">
        <v>83</v>
      </c>
      <c r="I43" s="5" t="s">
        <v>84</v>
      </c>
      <c r="J43" s="5" t="s">
        <v>36</v>
      </c>
      <c r="K43" s="5" t="s">
        <v>64</v>
      </c>
      <c r="L43" s="5">
        <v>27.1</v>
      </c>
      <c r="M43" s="5"/>
      <c r="N43" s="5" t="s">
        <v>30</v>
      </c>
      <c r="O43" s="5" t="s">
        <v>30</v>
      </c>
      <c r="P43" s="5" t="s">
        <v>30</v>
      </c>
    </row>
    <row r="44" spans="1:16" x14ac:dyDescent="0.25">
      <c r="A44" s="5">
        <v>2</v>
      </c>
      <c r="B44" s="5" t="s">
        <v>22</v>
      </c>
      <c r="C44" s="5" t="s">
        <v>23</v>
      </c>
      <c r="D44" s="5" t="s">
        <v>24</v>
      </c>
      <c r="E44" s="5" t="s">
        <v>38</v>
      </c>
      <c r="F44" s="5" t="str">
        <f>"9788838330292"</f>
        <v>9788838330292</v>
      </c>
      <c r="G44" s="5" t="s">
        <v>39</v>
      </c>
      <c r="H44" s="5" t="s">
        <v>40</v>
      </c>
      <c r="I44" s="5" t="s">
        <v>108</v>
      </c>
      <c r="J44" s="5">
        <v>2</v>
      </c>
      <c r="K44" s="5" t="s">
        <v>42</v>
      </c>
      <c r="L44" s="5">
        <v>17.8</v>
      </c>
      <c r="M44" s="5"/>
      <c r="N44" s="5" t="s">
        <v>30</v>
      </c>
      <c r="O44" s="5" t="s">
        <v>31</v>
      </c>
      <c r="P44" s="5" t="s">
        <v>30</v>
      </c>
    </row>
    <row r="45" spans="1:16" x14ac:dyDescent="0.25">
      <c r="A45" s="5">
        <v>2</v>
      </c>
      <c r="B45" s="5" t="s">
        <v>22</v>
      </c>
      <c r="C45" s="5" t="s">
        <v>23</v>
      </c>
      <c r="D45" s="5" t="s">
        <v>24</v>
      </c>
      <c r="E45" s="5" t="s">
        <v>52</v>
      </c>
      <c r="F45" s="5" t="str">
        <f>"9788857790916"</f>
        <v>9788857790916</v>
      </c>
      <c r="G45" s="5" t="s">
        <v>53</v>
      </c>
      <c r="H45" s="5" t="s">
        <v>54</v>
      </c>
      <c r="I45" s="5" t="s">
        <v>28</v>
      </c>
      <c r="J45" s="5" t="s">
        <v>36</v>
      </c>
      <c r="K45" s="5" t="s">
        <v>55</v>
      </c>
      <c r="L45" s="5">
        <v>13.7</v>
      </c>
      <c r="M45" s="5"/>
      <c r="N45" s="5" t="s">
        <v>30</v>
      </c>
      <c r="O45" s="5" t="s">
        <v>30</v>
      </c>
      <c r="P45" s="5" t="s">
        <v>30</v>
      </c>
    </row>
    <row r="46" spans="1:16" x14ac:dyDescent="0.25">
      <c r="A46" s="5">
        <v>2</v>
      </c>
      <c r="B46" s="5" t="s">
        <v>22</v>
      </c>
      <c r="C46" s="5" t="s">
        <v>23</v>
      </c>
      <c r="D46" s="5" t="s">
        <v>24</v>
      </c>
      <c r="E46" s="5" t="s">
        <v>85</v>
      </c>
      <c r="F46" s="5" t="str">
        <f>"9788849415469"</f>
        <v>9788849415469</v>
      </c>
      <c r="G46" s="5" t="s">
        <v>86</v>
      </c>
      <c r="H46" s="5" t="s">
        <v>87</v>
      </c>
      <c r="I46" s="5" t="s">
        <v>88</v>
      </c>
      <c r="J46" s="5" t="s">
        <v>36</v>
      </c>
      <c r="K46" s="5" t="s">
        <v>89</v>
      </c>
      <c r="L46" s="5">
        <v>33.549999999999997</v>
      </c>
      <c r="M46" s="5"/>
      <c r="N46" s="5" t="s">
        <v>30</v>
      </c>
      <c r="O46" s="5" t="s">
        <v>30</v>
      </c>
      <c r="P46" s="5" t="s">
        <v>30</v>
      </c>
    </row>
    <row r="47" spans="1:16" x14ac:dyDescent="0.25">
      <c r="A47" s="5">
        <v>2</v>
      </c>
      <c r="B47" s="5" t="s">
        <v>22</v>
      </c>
      <c r="C47" s="5" t="s">
        <v>23</v>
      </c>
      <c r="D47" s="5" t="s">
        <v>24</v>
      </c>
      <c r="E47" s="5" t="s">
        <v>76</v>
      </c>
      <c r="F47" s="5" t="str">
        <f>"9788826817866"</f>
        <v>9788826817866</v>
      </c>
      <c r="G47" s="5" t="s">
        <v>109</v>
      </c>
      <c r="H47" s="5" t="s">
        <v>110</v>
      </c>
      <c r="I47" s="5" t="s">
        <v>28</v>
      </c>
      <c r="J47" s="5">
        <v>2</v>
      </c>
      <c r="K47" s="5" t="s">
        <v>111</v>
      </c>
      <c r="L47" s="5">
        <v>22.9</v>
      </c>
      <c r="M47" s="5"/>
      <c r="N47" s="5" t="s">
        <v>30</v>
      </c>
      <c r="O47" s="5" t="s">
        <v>31</v>
      </c>
      <c r="P47" s="5" t="s">
        <v>30</v>
      </c>
    </row>
    <row r="48" spans="1:16" x14ac:dyDescent="0.25">
      <c r="A48" s="5">
        <v>2</v>
      </c>
      <c r="B48" s="5" t="s">
        <v>22</v>
      </c>
      <c r="C48" s="5" t="s">
        <v>23</v>
      </c>
      <c r="D48" s="5" t="s">
        <v>24</v>
      </c>
      <c r="E48" s="5" t="s">
        <v>25</v>
      </c>
      <c r="F48" s="5" t="str">
        <f>"9788847222397"</f>
        <v>9788847222397</v>
      </c>
      <c r="G48" s="5" t="s">
        <v>26</v>
      </c>
      <c r="H48" s="5" t="s">
        <v>112</v>
      </c>
      <c r="I48" s="5" t="s">
        <v>28</v>
      </c>
      <c r="J48" s="5">
        <v>2</v>
      </c>
      <c r="K48" s="5" t="s">
        <v>29</v>
      </c>
      <c r="L48" s="5">
        <v>9.6999999999999993</v>
      </c>
      <c r="M48" s="5"/>
      <c r="N48" s="5" t="s">
        <v>30</v>
      </c>
      <c r="O48" s="5" t="s">
        <v>31</v>
      </c>
      <c r="P48" s="5" t="s">
        <v>30</v>
      </c>
    </row>
    <row r="49" spans="1:16" x14ac:dyDescent="0.25">
      <c r="A49" s="5">
        <v>2</v>
      </c>
      <c r="B49" s="5" t="s">
        <v>22</v>
      </c>
      <c r="C49" s="5" t="s">
        <v>23</v>
      </c>
      <c r="D49" s="5" t="s">
        <v>24</v>
      </c>
      <c r="E49" s="5" t="s">
        <v>74</v>
      </c>
      <c r="F49" s="5" t="str">
        <f>"9788869101113"</f>
        <v>9788869101113</v>
      </c>
      <c r="G49" s="5" t="s">
        <v>113</v>
      </c>
      <c r="H49" s="5" t="s">
        <v>114</v>
      </c>
      <c r="I49" s="5" t="s">
        <v>28</v>
      </c>
      <c r="J49" s="5" t="s">
        <v>36</v>
      </c>
      <c r="K49" s="5" t="s">
        <v>51</v>
      </c>
      <c r="L49" s="5">
        <v>22.5</v>
      </c>
      <c r="M49" s="5"/>
      <c r="N49" s="5" t="s">
        <v>30</v>
      </c>
      <c r="O49" s="5" t="s">
        <v>30</v>
      </c>
      <c r="P49" s="5" t="s">
        <v>30</v>
      </c>
    </row>
    <row r="50" spans="1:16" x14ac:dyDescent="0.25">
      <c r="A50" s="5">
        <v>2</v>
      </c>
      <c r="B50" s="5" t="s">
        <v>22</v>
      </c>
      <c r="C50" s="5" t="s">
        <v>23</v>
      </c>
      <c r="D50" s="5" t="s">
        <v>24</v>
      </c>
      <c r="E50" s="5" t="s">
        <v>65</v>
      </c>
      <c r="F50" s="5" t="str">
        <f>"9788891520296"</f>
        <v>9788891520296</v>
      </c>
      <c r="G50" s="5" t="s">
        <v>115</v>
      </c>
      <c r="H50" s="5" t="s">
        <v>116</v>
      </c>
      <c r="I50" s="5" t="s">
        <v>117</v>
      </c>
      <c r="J50" s="5">
        <v>2</v>
      </c>
      <c r="K50" s="5" t="s">
        <v>64</v>
      </c>
      <c r="L50" s="5">
        <v>21.3</v>
      </c>
      <c r="M50" s="5"/>
      <c r="N50" s="5" t="s">
        <v>30</v>
      </c>
      <c r="O50" s="5" t="s">
        <v>30</v>
      </c>
      <c r="P50" s="5" t="s">
        <v>47</v>
      </c>
    </row>
    <row r="51" spans="1:16" x14ac:dyDescent="0.25">
      <c r="A51" s="5">
        <v>2</v>
      </c>
      <c r="B51" s="5" t="s">
        <v>22</v>
      </c>
      <c r="C51" s="5" t="s">
        <v>23</v>
      </c>
      <c r="D51" s="5" t="s">
        <v>24</v>
      </c>
      <c r="E51" s="5" t="s">
        <v>32</v>
      </c>
      <c r="F51" s="5" t="str">
        <f>"9788863083828"</f>
        <v>9788863083828</v>
      </c>
      <c r="G51" s="5" t="s">
        <v>33</v>
      </c>
      <c r="H51" s="5" t="s">
        <v>34</v>
      </c>
      <c r="I51" s="5" t="s">
        <v>35</v>
      </c>
      <c r="J51" s="5" t="s">
        <v>36</v>
      </c>
      <c r="K51" s="5" t="s">
        <v>37</v>
      </c>
      <c r="L51" s="5">
        <v>25.6</v>
      </c>
      <c r="M51" s="5"/>
      <c r="N51" s="5" t="s">
        <v>30</v>
      </c>
      <c r="O51" s="5" t="s">
        <v>30</v>
      </c>
      <c r="P51" s="5" t="s">
        <v>30</v>
      </c>
    </row>
    <row r="52" spans="1:16" x14ac:dyDescent="0.25">
      <c r="A52" s="5">
        <v>2</v>
      </c>
      <c r="B52" s="5" t="s">
        <v>22</v>
      </c>
      <c r="C52" s="5" t="s">
        <v>23</v>
      </c>
      <c r="D52" s="5" t="s">
        <v>24</v>
      </c>
      <c r="E52" s="5" t="s">
        <v>60</v>
      </c>
      <c r="F52" s="5" t="str">
        <f>"9788891519498"</f>
        <v>9788891519498</v>
      </c>
      <c r="G52" s="5" t="s">
        <v>61</v>
      </c>
      <c r="H52" s="5" t="s">
        <v>118</v>
      </c>
      <c r="I52" s="5" t="s">
        <v>119</v>
      </c>
      <c r="J52" s="5">
        <v>2</v>
      </c>
      <c r="K52" s="5" t="s">
        <v>64</v>
      </c>
      <c r="L52" s="5">
        <v>25.1</v>
      </c>
      <c r="M52" s="5"/>
      <c r="N52" s="5" t="s">
        <v>30</v>
      </c>
      <c r="O52" s="5" t="s">
        <v>31</v>
      </c>
      <c r="P52" s="5" t="s">
        <v>30</v>
      </c>
    </row>
    <row r="53" spans="1:16" x14ac:dyDescent="0.25">
      <c r="A53" s="6">
        <v>2</v>
      </c>
      <c r="B53" s="6" t="s">
        <v>90</v>
      </c>
      <c r="C53" s="6" t="s">
        <v>23</v>
      </c>
      <c r="D53" s="6" t="s">
        <v>24</v>
      </c>
      <c r="E53" s="6" t="s">
        <v>76</v>
      </c>
      <c r="F53" s="6" t="str">
        <f>"9788826817866"</f>
        <v>9788826817866</v>
      </c>
      <c r="G53" s="6" t="s">
        <v>109</v>
      </c>
      <c r="H53" s="6" t="s">
        <v>110</v>
      </c>
      <c r="I53" s="6" t="s">
        <v>28</v>
      </c>
      <c r="J53" s="6">
        <v>2</v>
      </c>
      <c r="K53" s="6" t="s">
        <v>111</v>
      </c>
      <c r="L53" s="6">
        <v>22.9</v>
      </c>
      <c r="M53" s="6"/>
      <c r="N53" s="6" t="s">
        <v>30</v>
      </c>
      <c r="O53" s="6" t="s">
        <v>31</v>
      </c>
      <c r="P53" s="6" t="s">
        <v>30</v>
      </c>
    </row>
    <row r="54" spans="1:16" x14ac:dyDescent="0.25">
      <c r="A54" s="6">
        <v>2</v>
      </c>
      <c r="B54" s="6" t="s">
        <v>90</v>
      </c>
      <c r="C54" s="6" t="s">
        <v>23</v>
      </c>
      <c r="D54" s="6" t="s">
        <v>24</v>
      </c>
      <c r="E54" s="6" t="s">
        <v>56</v>
      </c>
      <c r="F54" s="6" t="str">
        <f>"9780194350082"</f>
        <v>9780194350082</v>
      </c>
      <c r="G54" s="6" t="s">
        <v>44</v>
      </c>
      <c r="H54" s="6" t="s">
        <v>106</v>
      </c>
      <c r="I54" s="6" t="s">
        <v>107</v>
      </c>
      <c r="J54" s="6">
        <v>2</v>
      </c>
      <c r="K54" s="6" t="s">
        <v>59</v>
      </c>
      <c r="L54" s="6">
        <v>24.5</v>
      </c>
      <c r="M54" s="6"/>
      <c r="N54" s="6" t="s">
        <v>30</v>
      </c>
      <c r="O54" s="6" t="s">
        <v>31</v>
      </c>
      <c r="P54" s="6" t="s">
        <v>30</v>
      </c>
    </row>
    <row r="55" spans="1:16" x14ac:dyDescent="0.25">
      <c r="A55" s="6">
        <v>2</v>
      </c>
      <c r="B55" s="6" t="s">
        <v>90</v>
      </c>
      <c r="C55" s="6" t="s">
        <v>23</v>
      </c>
      <c r="D55" s="6" t="s">
        <v>24</v>
      </c>
      <c r="E55" s="6" t="s">
        <v>52</v>
      </c>
      <c r="F55" s="6" t="str">
        <f>"9788857790916"</f>
        <v>9788857790916</v>
      </c>
      <c r="G55" s="6" t="s">
        <v>53</v>
      </c>
      <c r="H55" s="6" t="s">
        <v>54</v>
      </c>
      <c r="I55" s="6" t="s">
        <v>28</v>
      </c>
      <c r="J55" s="6" t="s">
        <v>36</v>
      </c>
      <c r="K55" s="6" t="s">
        <v>55</v>
      </c>
      <c r="L55" s="6">
        <v>13.7</v>
      </c>
      <c r="M55" s="6"/>
      <c r="N55" s="6" t="s">
        <v>30</v>
      </c>
      <c r="O55" s="6" t="s">
        <v>30</v>
      </c>
      <c r="P55" s="6" t="s">
        <v>30</v>
      </c>
    </row>
    <row r="56" spans="1:16" x14ac:dyDescent="0.25">
      <c r="A56" s="6">
        <v>2</v>
      </c>
      <c r="B56" s="6" t="s">
        <v>90</v>
      </c>
      <c r="C56" s="6" t="s">
        <v>23</v>
      </c>
      <c r="D56" s="6" t="s">
        <v>24</v>
      </c>
      <c r="E56" s="6" t="s">
        <v>60</v>
      </c>
      <c r="F56" s="6" t="str">
        <f>"9788891519498"</f>
        <v>9788891519498</v>
      </c>
      <c r="G56" s="6" t="s">
        <v>61</v>
      </c>
      <c r="H56" s="6" t="s">
        <v>118</v>
      </c>
      <c r="I56" s="6" t="s">
        <v>119</v>
      </c>
      <c r="J56" s="6">
        <v>2</v>
      </c>
      <c r="K56" s="6" t="s">
        <v>64</v>
      </c>
      <c r="L56" s="6">
        <v>25.1</v>
      </c>
      <c r="M56" s="6"/>
      <c r="N56" s="6" t="s">
        <v>30</v>
      </c>
      <c r="O56" s="6" t="s">
        <v>31</v>
      </c>
      <c r="P56" s="6" t="s">
        <v>30</v>
      </c>
    </row>
    <row r="57" spans="1:16" x14ac:dyDescent="0.25">
      <c r="A57" s="6">
        <v>2</v>
      </c>
      <c r="B57" s="6" t="s">
        <v>90</v>
      </c>
      <c r="C57" s="6" t="s">
        <v>23</v>
      </c>
      <c r="D57" s="6" t="s">
        <v>24</v>
      </c>
      <c r="E57" s="6" t="s">
        <v>65</v>
      </c>
      <c r="F57" s="6" t="str">
        <f>"9788891520296"</f>
        <v>9788891520296</v>
      </c>
      <c r="G57" s="6" t="s">
        <v>115</v>
      </c>
      <c r="H57" s="6" t="s">
        <v>116</v>
      </c>
      <c r="I57" s="6" t="s">
        <v>117</v>
      </c>
      <c r="J57" s="6">
        <v>2</v>
      </c>
      <c r="K57" s="6" t="s">
        <v>64</v>
      </c>
      <c r="L57" s="6">
        <v>21.3</v>
      </c>
      <c r="M57" s="6"/>
      <c r="N57" s="6" t="s">
        <v>30</v>
      </c>
      <c r="O57" s="6" t="s">
        <v>30</v>
      </c>
      <c r="P57" s="6" t="s">
        <v>47</v>
      </c>
    </row>
    <row r="58" spans="1:16" x14ac:dyDescent="0.25">
      <c r="A58" s="6">
        <v>2</v>
      </c>
      <c r="B58" s="6" t="s">
        <v>90</v>
      </c>
      <c r="C58" s="6" t="s">
        <v>23</v>
      </c>
      <c r="D58" s="6" t="s">
        <v>24</v>
      </c>
      <c r="E58" s="6" t="s">
        <v>81</v>
      </c>
      <c r="F58" s="6" t="str">
        <f>"9788891536570"</f>
        <v>9788891536570</v>
      </c>
      <c r="G58" s="6" t="s">
        <v>82</v>
      </c>
      <c r="H58" s="6" t="s">
        <v>83</v>
      </c>
      <c r="I58" s="6" t="s">
        <v>84</v>
      </c>
      <c r="J58" s="6" t="s">
        <v>36</v>
      </c>
      <c r="K58" s="6" t="s">
        <v>64</v>
      </c>
      <c r="L58" s="6">
        <v>27.1</v>
      </c>
      <c r="M58" s="6"/>
      <c r="N58" s="6" t="s">
        <v>30</v>
      </c>
      <c r="O58" s="6" t="s">
        <v>30</v>
      </c>
      <c r="P58" s="6" t="s">
        <v>30</v>
      </c>
    </row>
    <row r="59" spans="1:16" x14ac:dyDescent="0.25">
      <c r="A59" s="6">
        <v>2</v>
      </c>
      <c r="B59" s="6" t="s">
        <v>90</v>
      </c>
      <c r="C59" s="6" t="s">
        <v>23</v>
      </c>
      <c r="D59" s="6" t="s">
        <v>24</v>
      </c>
      <c r="E59" s="6" t="s">
        <v>38</v>
      </c>
      <c r="F59" s="6" t="str">
        <f>"9788838330292"</f>
        <v>9788838330292</v>
      </c>
      <c r="G59" s="6" t="s">
        <v>39</v>
      </c>
      <c r="H59" s="6" t="s">
        <v>40</v>
      </c>
      <c r="I59" s="6" t="s">
        <v>108</v>
      </c>
      <c r="J59" s="6">
        <v>2</v>
      </c>
      <c r="K59" s="6" t="s">
        <v>42</v>
      </c>
      <c r="L59" s="6">
        <v>17.8</v>
      </c>
      <c r="M59" s="6"/>
      <c r="N59" s="6" t="s">
        <v>30</v>
      </c>
      <c r="O59" s="6" t="s">
        <v>31</v>
      </c>
      <c r="P59" s="6" t="s">
        <v>30</v>
      </c>
    </row>
    <row r="60" spans="1:16" x14ac:dyDescent="0.25">
      <c r="A60" s="6">
        <v>2</v>
      </c>
      <c r="B60" s="6" t="s">
        <v>90</v>
      </c>
      <c r="C60" s="6" t="s">
        <v>23</v>
      </c>
      <c r="D60" s="6" t="s">
        <v>24</v>
      </c>
      <c r="E60" s="6" t="s">
        <v>70</v>
      </c>
      <c r="F60" s="6" t="str">
        <f>"9788864320304"</f>
        <v>9788864320304</v>
      </c>
      <c r="G60" s="6" t="s">
        <v>120</v>
      </c>
      <c r="H60" s="6" t="s">
        <v>121</v>
      </c>
      <c r="I60" s="6" t="s">
        <v>28</v>
      </c>
      <c r="J60" s="6" t="s">
        <v>36</v>
      </c>
      <c r="K60" s="6" t="s">
        <v>73</v>
      </c>
      <c r="L60" s="6">
        <v>9.5</v>
      </c>
      <c r="M60" s="6"/>
      <c r="N60" s="6" t="s">
        <v>30</v>
      </c>
      <c r="O60" s="6" t="s">
        <v>31</v>
      </c>
      <c r="P60" s="6" t="s">
        <v>30</v>
      </c>
    </row>
    <row r="61" spans="1:16" x14ac:dyDescent="0.25">
      <c r="A61" s="6">
        <v>2</v>
      </c>
      <c r="B61" s="6" t="s">
        <v>90</v>
      </c>
      <c r="C61" s="6" t="s">
        <v>23</v>
      </c>
      <c r="D61" s="6" t="s">
        <v>24</v>
      </c>
      <c r="E61" s="6" t="s">
        <v>25</v>
      </c>
      <c r="F61" s="6" t="str">
        <f>"9788847222397"</f>
        <v>9788847222397</v>
      </c>
      <c r="G61" s="6" t="s">
        <v>26</v>
      </c>
      <c r="H61" s="6" t="s">
        <v>112</v>
      </c>
      <c r="I61" s="6" t="s">
        <v>28</v>
      </c>
      <c r="J61" s="6">
        <v>2</v>
      </c>
      <c r="K61" s="6" t="s">
        <v>29</v>
      </c>
      <c r="L61" s="6">
        <v>9.6999999999999993</v>
      </c>
      <c r="M61" s="6"/>
      <c r="N61" s="6" t="s">
        <v>30</v>
      </c>
      <c r="O61" s="6" t="s">
        <v>31</v>
      </c>
      <c r="P61" s="6" t="s">
        <v>30</v>
      </c>
    </row>
    <row r="62" spans="1:16" x14ac:dyDescent="0.25">
      <c r="A62" s="6">
        <v>2</v>
      </c>
      <c r="B62" s="6" t="s">
        <v>90</v>
      </c>
      <c r="C62" s="6" t="s">
        <v>23</v>
      </c>
      <c r="D62" s="6" t="s">
        <v>24</v>
      </c>
      <c r="E62" s="6" t="s">
        <v>43</v>
      </c>
      <c r="F62" s="6" t="str">
        <f>"9788839531605"</f>
        <v>9788839531605</v>
      </c>
      <c r="G62" s="6" t="s">
        <v>44</v>
      </c>
      <c r="H62" s="6" t="s">
        <v>104</v>
      </c>
      <c r="I62" s="6" t="s">
        <v>28</v>
      </c>
      <c r="J62" s="6">
        <v>2</v>
      </c>
      <c r="K62" s="6" t="s">
        <v>46</v>
      </c>
      <c r="L62" s="6">
        <v>29.6</v>
      </c>
      <c r="M62" s="6"/>
      <c r="N62" s="6" t="s">
        <v>30</v>
      </c>
      <c r="O62" s="6" t="s">
        <v>30</v>
      </c>
      <c r="P62" s="6" t="s">
        <v>47</v>
      </c>
    </row>
    <row r="63" spans="1:16" x14ac:dyDescent="0.25">
      <c r="A63" s="6">
        <v>2</v>
      </c>
      <c r="B63" s="6" t="s">
        <v>90</v>
      </c>
      <c r="C63" s="6" t="s">
        <v>23</v>
      </c>
      <c r="D63" s="6" t="s">
        <v>24</v>
      </c>
      <c r="E63" s="6" t="s">
        <v>74</v>
      </c>
      <c r="F63" s="6" t="str">
        <f>"9788891520562"</f>
        <v>9788891520562</v>
      </c>
      <c r="G63" s="6" t="s">
        <v>122</v>
      </c>
      <c r="H63" s="6" t="s">
        <v>123</v>
      </c>
      <c r="I63" s="6" t="s">
        <v>124</v>
      </c>
      <c r="J63" s="6" t="s">
        <v>36</v>
      </c>
      <c r="K63" s="6" t="s">
        <v>64</v>
      </c>
      <c r="L63" s="6">
        <v>34.799999999999997</v>
      </c>
      <c r="M63" s="6"/>
      <c r="N63" s="6" t="s">
        <v>30</v>
      </c>
      <c r="O63" s="6" t="s">
        <v>30</v>
      </c>
      <c r="P63" s="6" t="s">
        <v>30</v>
      </c>
    </row>
    <row r="64" spans="1:16" x14ac:dyDescent="0.25">
      <c r="A64" s="6">
        <v>2</v>
      </c>
      <c r="B64" s="6" t="s">
        <v>90</v>
      </c>
      <c r="C64" s="6" t="s">
        <v>23</v>
      </c>
      <c r="D64" s="6" t="s">
        <v>24</v>
      </c>
      <c r="E64" s="6" t="s">
        <v>32</v>
      </c>
      <c r="F64" s="6" t="str">
        <f>"9788863083828"</f>
        <v>9788863083828</v>
      </c>
      <c r="G64" s="6" t="s">
        <v>33</v>
      </c>
      <c r="H64" s="6" t="s">
        <v>34</v>
      </c>
      <c r="I64" s="6" t="s">
        <v>35</v>
      </c>
      <c r="J64" s="6" t="s">
        <v>36</v>
      </c>
      <c r="K64" s="6" t="s">
        <v>37</v>
      </c>
      <c r="L64" s="6">
        <v>25.6</v>
      </c>
      <c r="M64" s="6"/>
      <c r="N64" s="6" t="s">
        <v>30</v>
      </c>
      <c r="O64" s="6" t="s">
        <v>30</v>
      </c>
      <c r="P64" s="6" t="s">
        <v>30</v>
      </c>
    </row>
    <row r="65" spans="1:16" x14ac:dyDescent="0.25">
      <c r="A65" s="6">
        <v>2</v>
      </c>
      <c r="B65" s="6" t="s">
        <v>90</v>
      </c>
      <c r="C65" s="6" t="s">
        <v>23</v>
      </c>
      <c r="D65" s="6" t="s">
        <v>24</v>
      </c>
      <c r="E65" s="6" t="s">
        <v>48</v>
      </c>
      <c r="F65" s="6" t="str">
        <f>"9788891540775"</f>
        <v>9788891540775</v>
      </c>
      <c r="G65" s="6" t="s">
        <v>44</v>
      </c>
      <c r="H65" s="6" t="s">
        <v>94</v>
      </c>
      <c r="I65" s="6" t="s">
        <v>108</v>
      </c>
      <c r="J65" s="6">
        <v>2</v>
      </c>
      <c r="K65" s="6" t="s">
        <v>64</v>
      </c>
      <c r="L65" s="6">
        <v>16.3</v>
      </c>
      <c r="M65" s="6"/>
      <c r="N65" s="6" t="s">
        <v>30</v>
      </c>
      <c r="O65" s="6" t="s">
        <v>31</v>
      </c>
      <c r="P65" s="6" t="s">
        <v>30</v>
      </c>
    </row>
    <row r="66" spans="1:16" x14ac:dyDescent="0.25">
      <c r="A66" s="6">
        <v>2</v>
      </c>
      <c r="B66" s="6" t="s">
        <v>90</v>
      </c>
      <c r="C66" s="6" t="s">
        <v>23</v>
      </c>
      <c r="D66" s="6" t="s">
        <v>24</v>
      </c>
      <c r="E66" s="6" t="s">
        <v>85</v>
      </c>
      <c r="F66" s="6" t="str">
        <f>"9788849421583"</f>
        <v>9788849421583</v>
      </c>
      <c r="G66" s="6" t="s">
        <v>91</v>
      </c>
      <c r="H66" s="6" t="s">
        <v>92</v>
      </c>
      <c r="I66" s="6" t="s">
        <v>93</v>
      </c>
      <c r="J66" s="6" t="s">
        <v>36</v>
      </c>
      <c r="K66" s="6" t="s">
        <v>89</v>
      </c>
      <c r="L66" s="6">
        <v>35.1</v>
      </c>
      <c r="M66" s="6"/>
      <c r="N66" s="6" t="s">
        <v>30</v>
      </c>
      <c r="O66" s="6" t="s">
        <v>30</v>
      </c>
      <c r="P66" s="6" t="s">
        <v>30</v>
      </c>
    </row>
    <row r="67" spans="1:16" x14ac:dyDescent="0.25">
      <c r="A67" s="7">
        <v>3</v>
      </c>
      <c r="B67" s="7" t="s">
        <v>22</v>
      </c>
      <c r="C67" s="7" t="s">
        <v>23</v>
      </c>
      <c r="D67" s="7" t="s">
        <v>24</v>
      </c>
      <c r="E67" s="7" t="s">
        <v>25</v>
      </c>
      <c r="F67" s="7" t="str">
        <f>"9788847222403"</f>
        <v>9788847222403</v>
      </c>
      <c r="G67" s="7" t="s">
        <v>26</v>
      </c>
      <c r="H67" s="7" t="s">
        <v>125</v>
      </c>
      <c r="I67" s="7" t="s">
        <v>28</v>
      </c>
      <c r="J67" s="7">
        <v>3</v>
      </c>
      <c r="K67" s="7" t="s">
        <v>29</v>
      </c>
      <c r="L67" s="7">
        <v>9.6999999999999993</v>
      </c>
      <c r="M67" s="7"/>
      <c r="N67" s="7" t="s">
        <v>30</v>
      </c>
      <c r="O67" s="7" t="s">
        <v>31</v>
      </c>
      <c r="P67" s="7" t="s">
        <v>30</v>
      </c>
    </row>
    <row r="68" spans="1:16" x14ac:dyDescent="0.25">
      <c r="A68" s="7">
        <v>3</v>
      </c>
      <c r="B68" s="7" t="s">
        <v>22</v>
      </c>
      <c r="C68" s="7" t="s">
        <v>23</v>
      </c>
      <c r="D68" s="7" t="s">
        <v>24</v>
      </c>
      <c r="E68" s="7" t="s">
        <v>43</v>
      </c>
      <c r="F68" s="7" t="str">
        <f>"9788839531629"</f>
        <v>9788839531629</v>
      </c>
      <c r="G68" s="7" t="s">
        <v>44</v>
      </c>
      <c r="H68" s="7" t="s">
        <v>126</v>
      </c>
      <c r="I68" s="7" t="s">
        <v>28</v>
      </c>
      <c r="J68" s="7">
        <v>3</v>
      </c>
      <c r="K68" s="7" t="s">
        <v>46</v>
      </c>
      <c r="L68" s="7">
        <v>30.7</v>
      </c>
      <c r="M68" s="7"/>
      <c r="N68" s="7" t="s">
        <v>30</v>
      </c>
      <c r="O68" s="7" t="s">
        <v>30</v>
      </c>
      <c r="P68" s="7" t="s">
        <v>47</v>
      </c>
    </row>
    <row r="69" spans="1:16" x14ac:dyDescent="0.25">
      <c r="A69" s="7">
        <v>3</v>
      </c>
      <c r="B69" s="7" t="s">
        <v>22</v>
      </c>
      <c r="C69" s="7" t="s">
        <v>23</v>
      </c>
      <c r="D69" s="7" t="s">
        <v>24</v>
      </c>
      <c r="E69" s="7" t="s">
        <v>65</v>
      </c>
      <c r="F69" s="7" t="str">
        <f>"9788891520364"</f>
        <v>9788891520364</v>
      </c>
      <c r="G69" s="7" t="s">
        <v>115</v>
      </c>
      <c r="H69" s="7" t="s">
        <v>127</v>
      </c>
      <c r="I69" s="7" t="s">
        <v>128</v>
      </c>
      <c r="J69" s="7">
        <v>3</v>
      </c>
      <c r="K69" s="7" t="s">
        <v>64</v>
      </c>
      <c r="L69" s="7">
        <v>22</v>
      </c>
      <c r="M69" s="7"/>
      <c r="N69" s="7" t="s">
        <v>30</v>
      </c>
      <c r="O69" s="7" t="s">
        <v>30</v>
      </c>
      <c r="P69" s="7" t="s">
        <v>47</v>
      </c>
    </row>
    <row r="70" spans="1:16" x14ac:dyDescent="0.25">
      <c r="A70" s="7">
        <v>3</v>
      </c>
      <c r="B70" s="7" t="s">
        <v>22</v>
      </c>
      <c r="C70" s="7" t="s">
        <v>23</v>
      </c>
      <c r="D70" s="7" t="s">
        <v>24</v>
      </c>
      <c r="E70" s="7" t="s">
        <v>52</v>
      </c>
      <c r="F70" s="7" t="str">
        <f>"9788857790916"</f>
        <v>9788857790916</v>
      </c>
      <c r="G70" s="7" t="s">
        <v>53</v>
      </c>
      <c r="H70" s="7" t="s">
        <v>54</v>
      </c>
      <c r="I70" s="7" t="s">
        <v>28</v>
      </c>
      <c r="J70" s="7" t="s">
        <v>36</v>
      </c>
      <c r="K70" s="7" t="s">
        <v>55</v>
      </c>
      <c r="L70" s="7">
        <v>13.7</v>
      </c>
      <c r="M70" s="7"/>
      <c r="N70" s="7" t="s">
        <v>30</v>
      </c>
      <c r="O70" s="7" t="s">
        <v>30</v>
      </c>
      <c r="P70" s="7" t="s">
        <v>30</v>
      </c>
    </row>
    <row r="71" spans="1:16" x14ac:dyDescent="0.25">
      <c r="A71" s="7">
        <v>3</v>
      </c>
      <c r="B71" s="7" t="s">
        <v>22</v>
      </c>
      <c r="C71" s="7" t="s">
        <v>23</v>
      </c>
      <c r="D71" s="7" t="s">
        <v>24</v>
      </c>
      <c r="E71" s="7" t="s">
        <v>32</v>
      </c>
      <c r="F71" s="7" t="str">
        <f>"9788863083828"</f>
        <v>9788863083828</v>
      </c>
      <c r="G71" s="7" t="s">
        <v>33</v>
      </c>
      <c r="H71" s="7" t="s">
        <v>34</v>
      </c>
      <c r="I71" s="7" t="s">
        <v>35</v>
      </c>
      <c r="J71" s="7" t="s">
        <v>36</v>
      </c>
      <c r="K71" s="7" t="s">
        <v>37</v>
      </c>
      <c r="L71" s="7">
        <v>25.6</v>
      </c>
      <c r="M71" s="7"/>
      <c r="N71" s="7" t="s">
        <v>30</v>
      </c>
      <c r="O71" s="7" t="s">
        <v>30</v>
      </c>
      <c r="P71" s="7" t="s">
        <v>30</v>
      </c>
    </row>
    <row r="72" spans="1:16" x14ac:dyDescent="0.25">
      <c r="A72" s="7">
        <v>3</v>
      </c>
      <c r="B72" s="7" t="s">
        <v>22</v>
      </c>
      <c r="C72" s="7" t="s">
        <v>23</v>
      </c>
      <c r="D72" s="7" t="s">
        <v>24</v>
      </c>
      <c r="E72" s="7" t="s">
        <v>48</v>
      </c>
      <c r="F72" s="7" t="str">
        <f>"9788869105098"</f>
        <v>9788869105098</v>
      </c>
      <c r="G72" s="7" t="s">
        <v>49</v>
      </c>
      <c r="H72" s="7" t="s">
        <v>129</v>
      </c>
      <c r="I72" s="7" t="s">
        <v>28</v>
      </c>
      <c r="J72" s="7">
        <v>3</v>
      </c>
      <c r="K72" s="7" t="s">
        <v>51</v>
      </c>
      <c r="L72" s="7">
        <v>14</v>
      </c>
      <c r="M72" s="7"/>
      <c r="N72" s="7" t="s">
        <v>30</v>
      </c>
      <c r="O72" s="7" t="s">
        <v>30</v>
      </c>
      <c r="P72" s="7" t="s">
        <v>47</v>
      </c>
    </row>
    <row r="73" spans="1:16" x14ac:dyDescent="0.25">
      <c r="A73" s="7">
        <v>3</v>
      </c>
      <c r="B73" s="7" t="s">
        <v>22</v>
      </c>
      <c r="C73" s="7" t="s">
        <v>23</v>
      </c>
      <c r="D73" s="7" t="s">
        <v>24</v>
      </c>
      <c r="E73" s="7" t="s">
        <v>74</v>
      </c>
      <c r="F73" s="7" t="str">
        <f>"9788869101113"</f>
        <v>9788869101113</v>
      </c>
      <c r="G73" s="7" t="s">
        <v>113</v>
      </c>
      <c r="H73" s="7" t="s">
        <v>114</v>
      </c>
      <c r="I73" s="7" t="s">
        <v>28</v>
      </c>
      <c r="J73" s="7" t="s">
        <v>36</v>
      </c>
      <c r="K73" s="7" t="s">
        <v>51</v>
      </c>
      <c r="L73" s="7">
        <v>22.5</v>
      </c>
      <c r="M73" s="7"/>
      <c r="N73" s="7" t="s">
        <v>30</v>
      </c>
      <c r="O73" s="7" t="s">
        <v>30</v>
      </c>
      <c r="P73" s="7" t="s">
        <v>30</v>
      </c>
    </row>
    <row r="74" spans="1:16" x14ac:dyDescent="0.25">
      <c r="A74" s="7">
        <v>3</v>
      </c>
      <c r="B74" s="7" t="s">
        <v>22</v>
      </c>
      <c r="C74" s="7" t="s">
        <v>23</v>
      </c>
      <c r="D74" s="7" t="s">
        <v>24</v>
      </c>
      <c r="E74" s="7" t="s">
        <v>76</v>
      </c>
      <c r="F74" s="7" t="str">
        <f>"9788826817873"</f>
        <v>9788826817873</v>
      </c>
      <c r="G74" s="7" t="s">
        <v>109</v>
      </c>
      <c r="H74" s="7" t="s">
        <v>110</v>
      </c>
      <c r="I74" s="7" t="s">
        <v>28</v>
      </c>
      <c r="J74" s="7">
        <v>3</v>
      </c>
      <c r="K74" s="7" t="s">
        <v>111</v>
      </c>
      <c r="L74" s="7">
        <v>22.9</v>
      </c>
      <c r="M74" s="7"/>
      <c r="N74" s="7" t="s">
        <v>30</v>
      </c>
      <c r="O74" s="7" t="s">
        <v>31</v>
      </c>
      <c r="P74" s="7" t="s">
        <v>30</v>
      </c>
    </row>
    <row r="75" spans="1:16" x14ac:dyDescent="0.25">
      <c r="A75" s="7">
        <v>3</v>
      </c>
      <c r="B75" s="7" t="s">
        <v>22</v>
      </c>
      <c r="C75" s="7" t="s">
        <v>23</v>
      </c>
      <c r="D75" s="7" t="s">
        <v>24</v>
      </c>
      <c r="E75" s="7" t="s">
        <v>81</v>
      </c>
      <c r="F75" s="7" t="str">
        <f>"9788891536570"</f>
        <v>9788891536570</v>
      </c>
      <c r="G75" s="7" t="s">
        <v>82</v>
      </c>
      <c r="H75" s="7" t="s">
        <v>83</v>
      </c>
      <c r="I75" s="7" t="s">
        <v>84</v>
      </c>
      <c r="J75" s="7" t="s">
        <v>36</v>
      </c>
      <c r="K75" s="7" t="s">
        <v>64</v>
      </c>
      <c r="L75" s="7">
        <v>27.1</v>
      </c>
      <c r="M75" s="7"/>
      <c r="N75" s="7" t="s">
        <v>30</v>
      </c>
      <c r="O75" s="7" t="s">
        <v>30</v>
      </c>
      <c r="P75" s="7" t="s">
        <v>30</v>
      </c>
    </row>
    <row r="76" spans="1:16" x14ac:dyDescent="0.25">
      <c r="A76" s="7">
        <v>3</v>
      </c>
      <c r="B76" s="7" t="s">
        <v>22</v>
      </c>
      <c r="C76" s="7" t="s">
        <v>23</v>
      </c>
      <c r="D76" s="7" t="s">
        <v>24</v>
      </c>
      <c r="E76" s="7" t="s">
        <v>56</v>
      </c>
      <c r="F76" s="7" t="str">
        <f>"9780194350099"</f>
        <v>9780194350099</v>
      </c>
      <c r="G76" s="7" t="s">
        <v>44</v>
      </c>
      <c r="H76" s="7" t="s">
        <v>130</v>
      </c>
      <c r="I76" s="7" t="s">
        <v>131</v>
      </c>
      <c r="J76" s="7">
        <v>3</v>
      </c>
      <c r="K76" s="7" t="s">
        <v>59</v>
      </c>
      <c r="L76" s="7">
        <v>25.2</v>
      </c>
      <c r="M76" s="7"/>
      <c r="N76" s="7" t="s">
        <v>30</v>
      </c>
      <c r="O76" s="7" t="s">
        <v>31</v>
      </c>
      <c r="P76" s="7" t="s">
        <v>30</v>
      </c>
    </row>
    <row r="77" spans="1:16" x14ac:dyDescent="0.25">
      <c r="A77" s="7">
        <v>3</v>
      </c>
      <c r="B77" s="7" t="s">
        <v>22</v>
      </c>
      <c r="C77" s="7" t="s">
        <v>23</v>
      </c>
      <c r="D77" s="7" t="s">
        <v>24</v>
      </c>
      <c r="E77" s="7" t="s">
        <v>38</v>
      </c>
      <c r="F77" s="7" t="str">
        <f>"9788838330308"</f>
        <v>9788838330308</v>
      </c>
      <c r="G77" s="7" t="s">
        <v>39</v>
      </c>
      <c r="H77" s="7" t="s">
        <v>40</v>
      </c>
      <c r="I77" s="7" t="s">
        <v>132</v>
      </c>
      <c r="J77" s="7">
        <v>3</v>
      </c>
      <c r="K77" s="7" t="s">
        <v>42</v>
      </c>
      <c r="L77" s="7">
        <v>18.3</v>
      </c>
      <c r="M77" s="7"/>
      <c r="N77" s="7" t="s">
        <v>30</v>
      </c>
      <c r="O77" s="7" t="s">
        <v>31</v>
      </c>
      <c r="P77" s="7" t="s">
        <v>30</v>
      </c>
    </row>
    <row r="78" spans="1:16" x14ac:dyDescent="0.25">
      <c r="A78" s="7">
        <v>3</v>
      </c>
      <c r="B78" s="7" t="s">
        <v>22</v>
      </c>
      <c r="C78" s="7" t="s">
        <v>23</v>
      </c>
      <c r="D78" s="7" t="s">
        <v>24</v>
      </c>
      <c r="E78" s="7" t="s">
        <v>60</v>
      </c>
      <c r="F78" s="7" t="str">
        <f>"9788891519030"</f>
        <v>9788891519030</v>
      </c>
      <c r="G78" s="7" t="s">
        <v>61</v>
      </c>
      <c r="H78" s="7" t="s">
        <v>133</v>
      </c>
      <c r="I78" s="7" t="s">
        <v>134</v>
      </c>
      <c r="J78" s="7">
        <v>3</v>
      </c>
      <c r="K78" s="7" t="s">
        <v>64</v>
      </c>
      <c r="L78" s="7">
        <v>25.2</v>
      </c>
      <c r="M78" s="7"/>
      <c r="N78" s="7" t="s">
        <v>30</v>
      </c>
      <c r="O78" s="7" t="s">
        <v>31</v>
      </c>
      <c r="P78" s="7" t="s">
        <v>30</v>
      </c>
    </row>
    <row r="79" spans="1:16" x14ac:dyDescent="0.25">
      <c r="A79" s="7">
        <v>3</v>
      </c>
      <c r="B79" s="7" t="s">
        <v>22</v>
      </c>
      <c r="C79" s="7" t="s">
        <v>23</v>
      </c>
      <c r="D79" s="7" t="s">
        <v>24</v>
      </c>
      <c r="E79" s="7" t="s">
        <v>85</v>
      </c>
      <c r="F79" s="7" t="str">
        <f>"9788849415469"</f>
        <v>9788849415469</v>
      </c>
      <c r="G79" s="7" t="s">
        <v>86</v>
      </c>
      <c r="H79" s="7" t="s">
        <v>87</v>
      </c>
      <c r="I79" s="7" t="s">
        <v>88</v>
      </c>
      <c r="J79" s="7" t="s">
        <v>36</v>
      </c>
      <c r="K79" s="7" t="s">
        <v>89</v>
      </c>
      <c r="L79" s="7">
        <v>33.549999999999997</v>
      </c>
      <c r="M79" s="7"/>
      <c r="N79" s="7" t="s">
        <v>30</v>
      </c>
      <c r="O79" s="7" t="s">
        <v>30</v>
      </c>
      <c r="P79" s="7" t="s">
        <v>30</v>
      </c>
    </row>
    <row r="80" spans="1:16" x14ac:dyDescent="0.25">
      <c r="A80" s="4">
        <v>3</v>
      </c>
      <c r="B80" s="4" t="s">
        <v>90</v>
      </c>
      <c r="C80" s="4" t="s">
        <v>23</v>
      </c>
      <c r="D80" s="4" t="s">
        <v>24</v>
      </c>
      <c r="E80" s="4" t="s">
        <v>65</v>
      </c>
      <c r="F80" s="4" t="str">
        <f>"9788891520364"</f>
        <v>9788891520364</v>
      </c>
      <c r="G80" s="4" t="s">
        <v>115</v>
      </c>
      <c r="H80" s="4" t="s">
        <v>127</v>
      </c>
      <c r="I80" s="4" t="s">
        <v>128</v>
      </c>
      <c r="J80" s="4">
        <v>3</v>
      </c>
      <c r="K80" s="4" t="s">
        <v>64</v>
      </c>
      <c r="L80" s="4">
        <v>22</v>
      </c>
      <c r="M80" s="4"/>
      <c r="N80" s="4" t="s">
        <v>30</v>
      </c>
      <c r="O80" s="4" t="s">
        <v>30</v>
      </c>
      <c r="P80" s="4" t="s">
        <v>47</v>
      </c>
    </row>
    <row r="81" spans="1:16" x14ac:dyDescent="0.25">
      <c r="A81" s="4">
        <v>3</v>
      </c>
      <c r="B81" s="4" t="s">
        <v>90</v>
      </c>
      <c r="C81" s="4" t="s">
        <v>23</v>
      </c>
      <c r="D81" s="4" t="s">
        <v>24</v>
      </c>
      <c r="E81" s="4" t="s">
        <v>60</v>
      </c>
      <c r="F81" s="4" t="str">
        <f>"9788891519030"</f>
        <v>9788891519030</v>
      </c>
      <c r="G81" s="4" t="s">
        <v>61</v>
      </c>
      <c r="H81" s="4" t="s">
        <v>133</v>
      </c>
      <c r="I81" s="4" t="s">
        <v>134</v>
      </c>
      <c r="J81" s="4">
        <v>3</v>
      </c>
      <c r="K81" s="4" t="s">
        <v>64</v>
      </c>
      <c r="L81" s="4">
        <v>25.2</v>
      </c>
      <c r="M81" s="4"/>
      <c r="N81" s="4" t="s">
        <v>30</v>
      </c>
      <c r="O81" s="4" t="s">
        <v>31</v>
      </c>
      <c r="P81" s="4" t="s">
        <v>30</v>
      </c>
    </row>
    <row r="82" spans="1:16" x14ac:dyDescent="0.25">
      <c r="A82" s="4">
        <v>3</v>
      </c>
      <c r="B82" s="4" t="s">
        <v>90</v>
      </c>
      <c r="C82" s="4" t="s">
        <v>23</v>
      </c>
      <c r="D82" s="4" t="s">
        <v>24</v>
      </c>
      <c r="E82" s="4" t="s">
        <v>74</v>
      </c>
      <c r="F82" s="4" t="str">
        <f>"9788891520562"</f>
        <v>9788891520562</v>
      </c>
      <c r="G82" s="4" t="s">
        <v>122</v>
      </c>
      <c r="H82" s="4" t="s">
        <v>123</v>
      </c>
      <c r="I82" s="4" t="s">
        <v>124</v>
      </c>
      <c r="J82" s="4" t="s">
        <v>36</v>
      </c>
      <c r="K82" s="4" t="s">
        <v>64</v>
      </c>
      <c r="L82" s="4">
        <v>34.799999999999997</v>
      </c>
      <c r="M82" s="4"/>
      <c r="N82" s="4" t="s">
        <v>30</v>
      </c>
      <c r="O82" s="4" t="s">
        <v>30</v>
      </c>
      <c r="P82" s="4" t="s">
        <v>47</v>
      </c>
    </row>
    <row r="83" spans="1:16" x14ac:dyDescent="0.25">
      <c r="A83" s="4">
        <v>3</v>
      </c>
      <c r="B83" s="4" t="s">
        <v>90</v>
      </c>
      <c r="C83" s="4" t="s">
        <v>23</v>
      </c>
      <c r="D83" s="4" t="s">
        <v>24</v>
      </c>
      <c r="E83" s="4" t="s">
        <v>85</v>
      </c>
      <c r="F83" s="4" t="str">
        <f>"9788849421583"</f>
        <v>9788849421583</v>
      </c>
      <c r="G83" s="4" t="s">
        <v>91</v>
      </c>
      <c r="H83" s="4" t="s">
        <v>92</v>
      </c>
      <c r="I83" s="4" t="s">
        <v>93</v>
      </c>
      <c r="J83" s="4" t="s">
        <v>36</v>
      </c>
      <c r="K83" s="4" t="s">
        <v>89</v>
      </c>
      <c r="L83" s="4">
        <v>35.1</v>
      </c>
      <c r="M83" s="4"/>
      <c r="N83" s="4" t="s">
        <v>30</v>
      </c>
      <c r="O83" s="4" t="s">
        <v>30</v>
      </c>
      <c r="P83" s="4" t="s">
        <v>30</v>
      </c>
    </row>
    <row r="84" spans="1:16" x14ac:dyDescent="0.25">
      <c r="A84" s="4">
        <v>3</v>
      </c>
      <c r="B84" s="4" t="s">
        <v>90</v>
      </c>
      <c r="C84" s="4" t="s">
        <v>23</v>
      </c>
      <c r="D84" s="4" t="s">
        <v>24</v>
      </c>
      <c r="E84" s="4" t="s">
        <v>56</v>
      </c>
      <c r="F84" s="4" t="str">
        <f>"9780194350099"</f>
        <v>9780194350099</v>
      </c>
      <c r="G84" s="4" t="s">
        <v>44</v>
      </c>
      <c r="H84" s="4" t="s">
        <v>130</v>
      </c>
      <c r="I84" s="4" t="s">
        <v>131</v>
      </c>
      <c r="J84" s="4">
        <v>3</v>
      </c>
      <c r="K84" s="4" t="s">
        <v>59</v>
      </c>
      <c r="L84" s="4">
        <v>25.2</v>
      </c>
      <c r="M84" s="4"/>
      <c r="N84" s="4" t="s">
        <v>30</v>
      </c>
      <c r="O84" s="4" t="s">
        <v>31</v>
      </c>
      <c r="P84" s="4" t="s">
        <v>30</v>
      </c>
    </row>
    <row r="85" spans="1:16" x14ac:dyDescent="0.25">
      <c r="A85" s="4">
        <v>3</v>
      </c>
      <c r="B85" s="4" t="s">
        <v>90</v>
      </c>
      <c r="C85" s="4" t="s">
        <v>23</v>
      </c>
      <c r="D85" s="4" t="s">
        <v>24</v>
      </c>
      <c r="E85" s="4" t="s">
        <v>70</v>
      </c>
      <c r="F85" s="4" t="str">
        <f>"9788864322193"</f>
        <v>9788864322193</v>
      </c>
      <c r="G85" s="4" t="s">
        <v>135</v>
      </c>
      <c r="H85" s="4" t="s">
        <v>136</v>
      </c>
      <c r="I85" s="4" t="s">
        <v>28</v>
      </c>
      <c r="J85" s="4" t="s">
        <v>36</v>
      </c>
      <c r="K85" s="4" t="s">
        <v>73</v>
      </c>
      <c r="L85" s="4">
        <v>9.5</v>
      </c>
      <c r="M85" s="4">
        <v>2021</v>
      </c>
      <c r="N85" s="4" t="s">
        <v>31</v>
      </c>
      <c r="O85" s="4" t="s">
        <v>31</v>
      </c>
      <c r="P85" s="4" t="s">
        <v>30</v>
      </c>
    </row>
    <row r="86" spans="1:16" x14ac:dyDescent="0.25">
      <c r="A86" s="4">
        <v>3</v>
      </c>
      <c r="B86" s="4" t="s">
        <v>90</v>
      </c>
      <c r="C86" s="4" t="s">
        <v>23</v>
      </c>
      <c r="D86" s="4" t="s">
        <v>24</v>
      </c>
      <c r="E86" s="4" t="s">
        <v>32</v>
      </c>
      <c r="F86" s="4" t="str">
        <f>"9788863083828"</f>
        <v>9788863083828</v>
      </c>
      <c r="G86" s="4" t="s">
        <v>33</v>
      </c>
      <c r="H86" s="4" t="s">
        <v>34</v>
      </c>
      <c r="I86" s="4" t="s">
        <v>35</v>
      </c>
      <c r="J86" s="4" t="s">
        <v>36</v>
      </c>
      <c r="K86" s="4" t="s">
        <v>37</v>
      </c>
      <c r="L86" s="4">
        <v>25.6</v>
      </c>
      <c r="M86" s="4"/>
      <c r="N86" s="4" t="s">
        <v>30</v>
      </c>
      <c r="O86" s="4" t="s">
        <v>30</v>
      </c>
      <c r="P86" s="4" t="s">
        <v>30</v>
      </c>
    </row>
    <row r="87" spans="1:16" x14ac:dyDescent="0.25">
      <c r="A87" s="4">
        <v>3</v>
      </c>
      <c r="B87" s="4" t="s">
        <v>90</v>
      </c>
      <c r="C87" s="4" t="s">
        <v>23</v>
      </c>
      <c r="D87" s="4" t="s">
        <v>24</v>
      </c>
      <c r="E87" s="4" t="s">
        <v>48</v>
      </c>
      <c r="F87" s="4" t="str">
        <f>"9788891540782"</f>
        <v>9788891540782</v>
      </c>
      <c r="G87" s="4" t="s">
        <v>44</v>
      </c>
      <c r="H87" s="4" t="s">
        <v>94</v>
      </c>
      <c r="I87" s="4" t="s">
        <v>132</v>
      </c>
      <c r="J87" s="4">
        <v>3</v>
      </c>
      <c r="K87" s="4" t="s">
        <v>64</v>
      </c>
      <c r="L87" s="4">
        <v>17.2</v>
      </c>
      <c r="M87" s="4"/>
      <c r="N87" s="4" t="s">
        <v>30</v>
      </c>
      <c r="O87" s="4" t="s">
        <v>31</v>
      </c>
      <c r="P87" s="4" t="s">
        <v>30</v>
      </c>
    </row>
    <row r="88" spans="1:16" x14ac:dyDescent="0.25">
      <c r="A88" s="4">
        <v>3</v>
      </c>
      <c r="B88" s="4" t="s">
        <v>90</v>
      </c>
      <c r="C88" s="4" t="s">
        <v>23</v>
      </c>
      <c r="D88" s="4" t="s">
        <v>24</v>
      </c>
      <c r="E88" s="4" t="s">
        <v>76</v>
      </c>
      <c r="F88" s="4" t="str">
        <f>"9788826817873"</f>
        <v>9788826817873</v>
      </c>
      <c r="G88" s="4" t="s">
        <v>109</v>
      </c>
      <c r="H88" s="4" t="s">
        <v>110</v>
      </c>
      <c r="I88" s="4" t="s">
        <v>28</v>
      </c>
      <c r="J88" s="4">
        <v>3</v>
      </c>
      <c r="K88" s="4" t="s">
        <v>111</v>
      </c>
      <c r="L88" s="4">
        <v>22.9</v>
      </c>
      <c r="M88" s="4"/>
      <c r="N88" s="4" t="s">
        <v>30</v>
      </c>
      <c r="O88" s="4" t="s">
        <v>31</v>
      </c>
      <c r="P88" s="4" t="s">
        <v>30</v>
      </c>
    </row>
    <row r="89" spans="1:16" x14ac:dyDescent="0.25">
      <c r="A89" s="4">
        <v>3</v>
      </c>
      <c r="B89" s="4" t="s">
        <v>90</v>
      </c>
      <c r="C89" s="4" t="s">
        <v>23</v>
      </c>
      <c r="D89" s="4" t="s">
        <v>24</v>
      </c>
      <c r="E89" s="4" t="s">
        <v>81</v>
      </c>
      <c r="F89" s="4" t="str">
        <f>"9788891536570"</f>
        <v>9788891536570</v>
      </c>
      <c r="G89" s="4" t="s">
        <v>82</v>
      </c>
      <c r="H89" s="4" t="s">
        <v>83</v>
      </c>
      <c r="I89" s="4" t="s">
        <v>84</v>
      </c>
      <c r="J89" s="4" t="s">
        <v>36</v>
      </c>
      <c r="K89" s="4" t="s">
        <v>64</v>
      </c>
      <c r="L89" s="4">
        <v>27.1</v>
      </c>
      <c r="M89" s="4"/>
      <c r="N89" s="4" t="s">
        <v>30</v>
      </c>
      <c r="O89" s="4" t="s">
        <v>30</v>
      </c>
      <c r="P89" s="4" t="s">
        <v>30</v>
      </c>
    </row>
    <row r="90" spans="1:16" x14ac:dyDescent="0.25">
      <c r="A90" s="4">
        <v>3</v>
      </c>
      <c r="B90" s="4" t="s">
        <v>90</v>
      </c>
      <c r="C90" s="4" t="s">
        <v>23</v>
      </c>
      <c r="D90" s="4" t="s">
        <v>24</v>
      </c>
      <c r="E90" s="4" t="s">
        <v>52</v>
      </c>
      <c r="F90" s="4" t="str">
        <f>"9788857790916"</f>
        <v>9788857790916</v>
      </c>
      <c r="G90" s="4" t="s">
        <v>53</v>
      </c>
      <c r="H90" s="4" t="s">
        <v>54</v>
      </c>
      <c r="I90" s="4" t="s">
        <v>28</v>
      </c>
      <c r="J90" s="4" t="s">
        <v>36</v>
      </c>
      <c r="K90" s="4" t="s">
        <v>55</v>
      </c>
      <c r="L90" s="4">
        <v>13.7</v>
      </c>
      <c r="M90" s="4"/>
      <c r="N90" s="4" t="s">
        <v>30</v>
      </c>
      <c r="O90" s="4" t="s">
        <v>30</v>
      </c>
      <c r="P90" s="4" t="s">
        <v>30</v>
      </c>
    </row>
    <row r="91" spans="1:16" x14ac:dyDescent="0.25">
      <c r="A91" s="4">
        <v>3</v>
      </c>
      <c r="B91" s="4" t="s">
        <v>90</v>
      </c>
      <c r="C91" s="4" t="s">
        <v>23</v>
      </c>
      <c r="D91" s="4" t="s">
        <v>24</v>
      </c>
      <c r="E91" s="4" t="s">
        <v>43</v>
      </c>
      <c r="F91" s="4" t="str">
        <f>"9788839531629"</f>
        <v>9788839531629</v>
      </c>
      <c r="G91" s="4" t="s">
        <v>44</v>
      </c>
      <c r="H91" s="4" t="s">
        <v>126</v>
      </c>
      <c r="I91" s="4" t="s">
        <v>28</v>
      </c>
      <c r="J91" s="4">
        <v>3</v>
      </c>
      <c r="K91" s="4" t="s">
        <v>46</v>
      </c>
      <c r="L91" s="4">
        <v>30.7</v>
      </c>
      <c r="M91" s="4"/>
      <c r="N91" s="4" t="s">
        <v>30</v>
      </c>
      <c r="O91" s="4" t="s">
        <v>30</v>
      </c>
      <c r="P91" s="4" t="s">
        <v>47</v>
      </c>
    </row>
    <row r="92" spans="1:16" x14ac:dyDescent="0.25">
      <c r="A92" s="4">
        <v>3</v>
      </c>
      <c r="B92" s="4" t="s">
        <v>90</v>
      </c>
      <c r="C92" s="4" t="s">
        <v>23</v>
      </c>
      <c r="D92" s="4" t="s">
        <v>24</v>
      </c>
      <c r="E92" s="4" t="s">
        <v>25</v>
      </c>
      <c r="F92" s="4" t="str">
        <f>"9788847222403"</f>
        <v>9788847222403</v>
      </c>
      <c r="G92" s="4" t="s">
        <v>26</v>
      </c>
      <c r="H92" s="4" t="s">
        <v>125</v>
      </c>
      <c r="I92" s="4" t="s">
        <v>28</v>
      </c>
      <c r="J92" s="4">
        <v>3</v>
      </c>
      <c r="K92" s="4" t="s">
        <v>29</v>
      </c>
      <c r="L92" s="4">
        <v>9.6999999999999993</v>
      </c>
      <c r="M92" s="4"/>
      <c r="N92" s="4" t="s">
        <v>30</v>
      </c>
      <c r="O92" s="4" t="s">
        <v>31</v>
      </c>
      <c r="P92" s="4" t="s">
        <v>30</v>
      </c>
    </row>
    <row r="93" spans="1:16" x14ac:dyDescent="0.25">
      <c r="A93" s="4">
        <v>3</v>
      </c>
      <c r="B93" s="4" t="s">
        <v>90</v>
      </c>
      <c r="C93" s="4" t="s">
        <v>23</v>
      </c>
      <c r="D93" s="4" t="s">
        <v>24</v>
      </c>
      <c r="E93" s="4" t="s">
        <v>38</v>
      </c>
      <c r="F93" s="4" t="str">
        <f>"9788838330308"</f>
        <v>9788838330308</v>
      </c>
      <c r="G93" s="4" t="s">
        <v>39</v>
      </c>
      <c r="H93" s="4" t="s">
        <v>40</v>
      </c>
      <c r="I93" s="4" t="s">
        <v>132</v>
      </c>
      <c r="J93" s="4">
        <v>3</v>
      </c>
      <c r="K93" s="4" t="s">
        <v>42</v>
      </c>
      <c r="L93" s="4">
        <v>18.3</v>
      </c>
      <c r="M93" s="4"/>
      <c r="N93" s="4" t="s">
        <v>30</v>
      </c>
      <c r="O93" s="4" t="s">
        <v>31</v>
      </c>
      <c r="P93" s="4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Adozioni-SAMM8AP01T SECONDARIA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Centola</dc:creator>
  <cp:lastModifiedBy>Centola</cp:lastModifiedBy>
  <dcterms:created xsi:type="dcterms:W3CDTF">2021-06-23T07:22:11Z</dcterms:created>
  <dcterms:modified xsi:type="dcterms:W3CDTF">2021-06-23T07:22:11Z</dcterms:modified>
</cp:coreProperties>
</file>